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45" windowWidth="19155" windowHeight="77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N23" i="1"/>
  <c r="O28"/>
  <c r="N28"/>
  <c r="M28"/>
  <c r="L28"/>
  <c r="K28"/>
  <c r="J28"/>
  <c r="I28"/>
  <c r="H28"/>
  <c r="F28"/>
  <c r="E28"/>
  <c r="D28"/>
  <c r="C28"/>
  <c r="O27"/>
  <c r="N27"/>
  <c r="M27"/>
  <c r="L27"/>
  <c r="K27"/>
  <c r="J27"/>
  <c r="I27"/>
  <c r="H27"/>
  <c r="F27"/>
  <c r="E27"/>
  <c r="D27"/>
  <c r="C27"/>
  <c r="O24"/>
  <c r="N24"/>
  <c r="M24"/>
  <c r="L24"/>
  <c r="K24"/>
  <c r="J24"/>
  <c r="I24"/>
  <c r="H24"/>
  <c r="F24"/>
  <c r="E24"/>
  <c r="D24"/>
  <c r="C24"/>
  <c r="O25"/>
  <c r="N25"/>
  <c r="M25"/>
  <c r="L25"/>
  <c r="K25"/>
  <c r="J25"/>
  <c r="I25"/>
  <c r="H25"/>
  <c r="F25"/>
  <c r="E25"/>
  <c r="D25"/>
  <c r="C25"/>
  <c r="G25"/>
  <c r="O22"/>
  <c r="O23" s="1"/>
  <c r="N22"/>
  <c r="M22"/>
  <c r="M23" s="1"/>
  <c r="L22"/>
  <c r="L23" s="1"/>
  <c r="K22"/>
  <c r="K23" s="1"/>
  <c r="J22"/>
  <c r="J23" s="1"/>
  <c r="I22"/>
  <c r="I23" s="1"/>
  <c r="H22"/>
  <c r="H23" s="1"/>
  <c r="F22"/>
  <c r="F23" s="1"/>
  <c r="E22"/>
  <c r="E23" s="1"/>
  <c r="D22"/>
  <c r="D23" s="1"/>
  <c r="C22"/>
  <c r="C23" s="1"/>
  <c r="O21"/>
  <c r="N21"/>
  <c r="M21"/>
  <c r="L21"/>
  <c r="K21"/>
  <c r="J21"/>
  <c r="I21"/>
  <c r="H21"/>
  <c r="F21"/>
  <c r="E21"/>
  <c r="D21"/>
  <c r="C21"/>
  <c r="O20"/>
  <c r="N20"/>
  <c r="M20"/>
  <c r="L20"/>
  <c r="K20"/>
  <c r="J20"/>
  <c r="I20"/>
  <c r="H20"/>
  <c r="G20"/>
  <c r="F20"/>
  <c r="E20"/>
  <c r="D20"/>
  <c r="C20"/>
  <c r="O18"/>
  <c r="N18"/>
  <c r="M18"/>
  <c r="L18"/>
  <c r="K18"/>
  <c r="J18"/>
  <c r="I18"/>
  <c r="H18"/>
  <c r="G18"/>
  <c r="F18"/>
  <c r="E18"/>
  <c r="D18"/>
  <c r="C18"/>
  <c r="O16"/>
  <c r="N16"/>
  <c r="M16"/>
  <c r="L16"/>
  <c r="K16"/>
  <c r="J16"/>
  <c r="I16"/>
  <c r="H16"/>
  <c r="G16"/>
  <c r="F16"/>
  <c r="E16"/>
  <c r="D16"/>
  <c r="C16"/>
  <c r="O14"/>
  <c r="N14"/>
  <c r="M14"/>
  <c r="L14"/>
  <c r="K14"/>
  <c r="J14"/>
  <c r="I14"/>
  <c r="H14"/>
  <c r="G14"/>
  <c r="F14"/>
  <c r="E14"/>
  <c r="D14"/>
  <c r="C14"/>
  <c r="O12"/>
  <c r="N12"/>
  <c r="M12"/>
  <c r="L12"/>
  <c r="K12"/>
  <c r="J12"/>
  <c r="I12"/>
  <c r="H12"/>
  <c r="G12"/>
  <c r="F12"/>
  <c r="E12"/>
  <c r="D12"/>
  <c r="C12"/>
  <c r="G28" l="1"/>
  <c r="G27"/>
  <c r="G24"/>
  <c r="G22"/>
  <c r="G23" s="1"/>
  <c r="G21"/>
</calcChain>
</file>

<file path=xl/sharedStrings.xml><?xml version="1.0" encoding="utf-8"?>
<sst xmlns="http://schemas.openxmlformats.org/spreadsheetml/2006/main" count="58" uniqueCount="55">
  <si>
    <r>
      <t>13</t>
    </r>
    <r>
      <rPr>
        <sz val="10"/>
        <rFont val="ＭＳ ゴシック"/>
        <family val="3"/>
        <charset val="128"/>
      </rPr>
      <t>　</t>
    </r>
  </si>
  <si>
    <r>
      <rPr>
        <sz val="10"/>
        <color theme="1"/>
        <rFont val="ＭＳ ゴシック"/>
        <family val="3"/>
        <charset val="128"/>
      </rPr>
      <t>雇用者</t>
    </r>
    <r>
      <rPr>
        <sz val="10"/>
        <color theme="1"/>
        <rFont val="Arial"/>
        <family val="2"/>
      </rPr>
      <t>1</t>
    </r>
    <r>
      <rPr>
        <sz val="10"/>
        <color theme="1"/>
        <rFont val="ＭＳ ゴシック"/>
        <family val="3"/>
        <charset val="128"/>
      </rPr>
      <t>人当り付加価値額（円）</t>
    </r>
    <r>
      <rPr>
        <sz val="10"/>
        <color theme="1"/>
        <rFont val="Arial"/>
        <family val="2"/>
      </rPr>
      <t xml:space="preserve"> (31/b)</t>
    </r>
    <phoneticPr fontId="5"/>
  </si>
  <si>
    <r>
      <rPr>
        <sz val="10"/>
        <color theme="1"/>
        <rFont val="ＭＳ ゴシック"/>
        <family val="3"/>
        <charset val="128"/>
      </rPr>
      <t>雇用者報酬分配率</t>
    </r>
    <r>
      <rPr>
        <sz val="10"/>
        <color theme="1"/>
        <rFont val="Arial"/>
        <family val="2"/>
      </rPr>
      <t xml:space="preserve"> (29/31)</t>
    </r>
    <phoneticPr fontId="5"/>
  </si>
  <si>
    <r>
      <rPr>
        <sz val="10"/>
        <color theme="1"/>
        <rFont val="ＭＳ ゴシック"/>
        <family val="3"/>
        <charset val="128"/>
      </rPr>
      <t>税負担率</t>
    </r>
    <r>
      <rPr>
        <sz val="10"/>
        <color theme="1"/>
        <rFont val="Arial"/>
        <family val="2"/>
      </rPr>
      <t xml:space="preserve"> (28/31)</t>
    </r>
    <phoneticPr fontId="5"/>
  </si>
  <si>
    <r>
      <rPr>
        <sz val="10"/>
        <color theme="1"/>
        <rFont val="ＭＳ ゴシック"/>
        <family val="3"/>
        <charset val="128"/>
      </rPr>
      <t>償却率</t>
    </r>
    <r>
      <rPr>
        <sz val="10"/>
        <color theme="1"/>
        <rFont val="Arial"/>
        <family val="2"/>
      </rPr>
      <t xml:space="preserve"> (27/31)</t>
    </r>
    <phoneticPr fontId="5"/>
  </si>
  <si>
    <r>
      <rPr>
        <sz val="10"/>
        <color theme="1"/>
        <rFont val="ＭＳ ゴシック"/>
        <family val="3"/>
        <charset val="128"/>
      </rPr>
      <t>営業余剰率</t>
    </r>
    <r>
      <rPr>
        <sz val="10"/>
        <color theme="1"/>
        <rFont val="Arial"/>
        <family val="2"/>
      </rPr>
      <t xml:space="preserve"> (30/31)</t>
    </r>
    <phoneticPr fontId="5"/>
  </si>
  <si>
    <r>
      <rPr>
        <sz val="10"/>
        <color theme="1"/>
        <rFont val="ＭＳ ゴシック"/>
        <family val="3"/>
        <charset val="128"/>
      </rPr>
      <t>付加価値率</t>
    </r>
    <r>
      <rPr>
        <sz val="10"/>
        <color theme="1"/>
        <rFont val="Arial"/>
        <family val="2"/>
      </rPr>
      <t xml:space="preserve"> (31/32)</t>
    </r>
    <phoneticPr fontId="5"/>
  </si>
  <si>
    <r>
      <rPr>
        <sz val="10"/>
        <color theme="1"/>
        <rFont val="ＭＳ ゴシック"/>
        <family val="3"/>
        <charset val="128"/>
      </rPr>
      <t>内閣府ホーム</t>
    </r>
    <r>
      <rPr>
        <sz val="10"/>
        <color theme="1"/>
        <rFont val="Arial"/>
        <family val="2"/>
      </rPr>
      <t xml:space="preserve"> &gt; </t>
    </r>
    <r>
      <rPr>
        <sz val="10"/>
        <color theme="1"/>
        <rFont val="ＭＳ ゴシック"/>
        <family val="3"/>
        <charset val="128"/>
      </rPr>
      <t>統計情報・調査結果</t>
    </r>
    <r>
      <rPr>
        <sz val="10"/>
        <color theme="1"/>
        <rFont val="Arial"/>
        <family val="2"/>
      </rPr>
      <t xml:space="preserve"> &gt; </t>
    </r>
    <r>
      <rPr>
        <sz val="10"/>
        <color theme="1"/>
        <rFont val="ＭＳ ゴシック"/>
        <family val="3"/>
        <charset val="128"/>
      </rPr>
      <t>国民経済計算（</t>
    </r>
    <r>
      <rPr>
        <sz val="10"/>
        <color theme="1"/>
        <rFont val="Arial"/>
        <family val="2"/>
      </rPr>
      <t>GDP</t>
    </r>
    <r>
      <rPr>
        <sz val="10"/>
        <color theme="1"/>
        <rFont val="ＭＳ ゴシック"/>
        <family val="3"/>
        <charset val="128"/>
      </rPr>
      <t>統計）</t>
    </r>
    <r>
      <rPr>
        <sz val="10"/>
        <color theme="1"/>
        <rFont val="Arial"/>
        <family val="2"/>
      </rPr>
      <t xml:space="preserve"> &gt; </t>
    </r>
    <r>
      <rPr>
        <sz val="10"/>
        <color theme="1"/>
        <rFont val="ＭＳ ゴシック"/>
        <family val="3"/>
        <charset val="128"/>
      </rPr>
      <t>統計データ</t>
    </r>
  </si>
  <si>
    <t>電気機械</t>
  </si>
  <si>
    <t>情報通信</t>
    <phoneticPr fontId="11"/>
  </si>
  <si>
    <t>広義のサービス</t>
    <rPh sb="0" eb="2">
      <t>コウギ</t>
    </rPh>
    <phoneticPr fontId="11"/>
  </si>
  <si>
    <t>内生部門計</t>
  </si>
  <si>
    <r>
      <rPr>
        <sz val="10"/>
        <color theme="1"/>
        <rFont val="ＭＳ ゴシック"/>
        <family val="3"/>
        <charset val="128"/>
      </rPr>
      <t>雇用者</t>
    </r>
    <r>
      <rPr>
        <sz val="10"/>
        <color theme="1"/>
        <rFont val="Arial"/>
        <family val="2"/>
      </rPr>
      <t>1</t>
    </r>
    <r>
      <rPr>
        <sz val="10"/>
        <color theme="1"/>
        <rFont val="ＭＳ ゴシック"/>
        <family val="3"/>
        <charset val="128"/>
      </rPr>
      <t>人・</t>
    </r>
    <r>
      <rPr>
        <sz val="10"/>
        <color theme="1"/>
        <rFont val="Arial"/>
        <family val="2"/>
      </rPr>
      <t>1</t>
    </r>
    <r>
      <rPr>
        <sz val="10"/>
        <color theme="1"/>
        <rFont val="ＭＳ ゴシック"/>
        <family val="3"/>
        <charset val="128"/>
      </rPr>
      <t>労働時間当り付加価値額</t>
    </r>
    <r>
      <rPr>
        <sz val="10"/>
        <color theme="1"/>
        <rFont val="Arial"/>
        <family val="2"/>
      </rPr>
      <t>(</t>
    </r>
    <r>
      <rPr>
        <sz val="10"/>
        <color theme="1"/>
        <rFont val="ＭＳ ゴシック"/>
        <family val="3"/>
        <charset val="128"/>
      </rPr>
      <t>円</t>
    </r>
    <r>
      <rPr>
        <sz val="10"/>
        <color theme="1"/>
        <rFont val="Arial"/>
        <family val="2"/>
      </rPr>
      <t>) ((31/b)/c)</t>
    </r>
    <rPh sb="0" eb="3">
      <t>コヨウシャ</t>
    </rPh>
    <rPh sb="4" eb="5">
      <t>ニン</t>
    </rPh>
    <rPh sb="7" eb="9">
      <t>ロウドウ</t>
    </rPh>
    <rPh sb="9" eb="11">
      <t>ジカン</t>
    </rPh>
    <rPh sb="11" eb="12">
      <t>アタ</t>
    </rPh>
    <rPh sb="13" eb="15">
      <t>フカ</t>
    </rPh>
    <rPh sb="15" eb="17">
      <t>カチ</t>
    </rPh>
    <rPh sb="17" eb="18">
      <t>ガク</t>
    </rPh>
    <rPh sb="19" eb="20">
      <t>エン</t>
    </rPh>
    <phoneticPr fontId="5"/>
  </si>
  <si>
    <t>19</t>
  </si>
  <si>
    <t>構成比</t>
    <rPh sb="0" eb="2">
      <t>コウセイ</t>
    </rPh>
    <rPh sb="2" eb="3">
      <t>ヒ</t>
    </rPh>
    <phoneticPr fontId="5"/>
  </si>
  <si>
    <r>
      <rPr>
        <sz val="10"/>
        <color theme="1"/>
        <rFont val="ＭＳ ゴシック"/>
        <family val="3"/>
        <charset val="128"/>
      </rPr>
      <t>就業者数（万人）</t>
    </r>
    <rPh sb="0" eb="3">
      <t>シュウギョウシャ</t>
    </rPh>
    <rPh sb="3" eb="4">
      <t>スウ</t>
    </rPh>
    <rPh sb="5" eb="7">
      <t>マンニン</t>
    </rPh>
    <phoneticPr fontId="5"/>
  </si>
  <si>
    <r>
      <rPr>
        <sz val="10"/>
        <color theme="1"/>
        <rFont val="ＭＳ ゴシック"/>
        <family val="3"/>
        <charset val="128"/>
      </rPr>
      <t>雇用者数（万人）</t>
    </r>
    <rPh sb="0" eb="3">
      <t>コヨウシャ</t>
    </rPh>
    <rPh sb="3" eb="4">
      <t>スウ</t>
    </rPh>
    <rPh sb="5" eb="7">
      <t>マンニン</t>
    </rPh>
    <phoneticPr fontId="5"/>
  </si>
  <si>
    <r>
      <rPr>
        <sz val="10"/>
        <color theme="1"/>
        <rFont val="ＭＳ ゴシック"/>
        <family val="3"/>
        <charset val="128"/>
      </rPr>
      <t>労働時間（時間）</t>
    </r>
    <rPh sb="0" eb="2">
      <t>ロウドウ</t>
    </rPh>
    <rPh sb="2" eb="4">
      <t>ジカン</t>
    </rPh>
    <rPh sb="5" eb="7">
      <t>ジカン</t>
    </rPh>
    <phoneticPr fontId="5"/>
  </si>
  <si>
    <r>
      <rPr>
        <sz val="10"/>
        <color theme="1"/>
        <rFont val="ＭＳ ゴシック"/>
        <family val="3"/>
        <charset val="128"/>
      </rPr>
      <t>雇用者割合</t>
    </r>
    <r>
      <rPr>
        <sz val="10"/>
        <color theme="1"/>
        <rFont val="Arial"/>
        <family val="2"/>
      </rPr>
      <t>(b/a)</t>
    </r>
    <rPh sb="0" eb="3">
      <t>コヨウシャ</t>
    </rPh>
    <rPh sb="3" eb="5">
      <t>ワリアイ</t>
    </rPh>
    <phoneticPr fontId="5"/>
  </si>
  <si>
    <r>
      <rPr>
        <sz val="10"/>
        <color theme="1"/>
        <rFont val="ＭＳ ゴシック"/>
        <family val="3"/>
        <charset val="128"/>
      </rPr>
      <t>平均雇用者報酬（</t>
    </r>
    <r>
      <rPr>
        <sz val="10"/>
        <color theme="1"/>
        <rFont val="Arial"/>
        <family val="2"/>
      </rPr>
      <t>30/b)</t>
    </r>
    <r>
      <rPr>
        <sz val="10"/>
        <color theme="1"/>
        <rFont val="ＭＳ ゴシック"/>
        <family val="3"/>
        <charset val="128"/>
      </rPr>
      <t>（千円）</t>
    </r>
    <rPh sb="0" eb="2">
      <t>ヘイキン</t>
    </rPh>
    <rPh sb="2" eb="5">
      <t>コヨウシャ</t>
    </rPh>
    <rPh sb="5" eb="7">
      <t>ホウシュウ</t>
    </rPh>
    <rPh sb="14" eb="16">
      <t>センエン</t>
    </rPh>
    <phoneticPr fontId="5"/>
  </si>
  <si>
    <t>03-15</t>
  </si>
  <si>
    <t>18</t>
  </si>
  <si>
    <r>
      <rPr>
        <sz val="10"/>
        <color theme="1"/>
        <rFont val="ＭＳ ゴシック"/>
        <family val="3"/>
        <charset val="128"/>
      </rPr>
      <t>運輸</t>
    </r>
    <rPh sb="0" eb="2">
      <t>ウンユ</t>
    </rPh>
    <phoneticPr fontId="3"/>
  </si>
  <si>
    <t>21</t>
    <phoneticPr fontId="5"/>
  </si>
  <si>
    <t>18-25</t>
    <phoneticPr fontId="5"/>
  </si>
  <si>
    <t>09</t>
    <phoneticPr fontId="5"/>
  </si>
  <si>
    <t>10</t>
    <phoneticPr fontId="5"/>
  </si>
  <si>
    <r>
      <t>12</t>
    </r>
    <r>
      <rPr>
        <sz val="10"/>
        <rFont val="ＭＳ 明朝"/>
        <family val="1"/>
        <charset val="128"/>
      </rPr>
      <t>　</t>
    </r>
    <phoneticPr fontId="5"/>
  </si>
  <si>
    <r>
      <t>22</t>
    </r>
    <r>
      <rPr>
        <sz val="10"/>
        <rFont val="ＭＳ 明朝"/>
        <family val="1"/>
        <charset val="128"/>
      </rPr>
      <t>　</t>
    </r>
    <phoneticPr fontId="5"/>
  </si>
  <si>
    <t>26</t>
    <phoneticPr fontId="11"/>
  </si>
  <si>
    <r>
      <rPr>
        <sz val="10"/>
        <color theme="1"/>
        <rFont val="ＭＳ ゴシック"/>
        <family val="3"/>
        <charset val="128"/>
      </rPr>
      <t>単位：</t>
    </r>
    <r>
      <rPr>
        <sz val="10"/>
        <color theme="1"/>
        <rFont val="Arial"/>
        <family val="2"/>
      </rPr>
      <t>10</t>
    </r>
    <r>
      <rPr>
        <sz val="10"/>
        <color theme="1"/>
        <rFont val="ＭＳ ゴシック"/>
        <family val="3"/>
        <charset val="128"/>
      </rPr>
      <t>億円</t>
    </r>
    <rPh sb="5" eb="6">
      <t>オク</t>
    </rPh>
    <phoneticPr fontId="5"/>
  </si>
  <si>
    <r>
      <t>&gt;</t>
    </r>
    <r>
      <rPr>
        <sz val="10"/>
        <color theme="1"/>
        <rFont val="ＭＳ ゴシック"/>
        <family val="3"/>
        <charset val="128"/>
      </rPr>
      <t>フロー編</t>
    </r>
    <r>
      <rPr>
        <sz val="10"/>
        <color theme="1"/>
        <rFont val="Arial"/>
        <family val="2"/>
      </rPr>
      <t>(</t>
    </r>
    <r>
      <rPr>
        <sz val="10"/>
        <color theme="1"/>
        <rFont val="ＭＳ ゴシック"/>
        <family val="3"/>
        <charset val="128"/>
      </rPr>
      <t>付表</t>
    </r>
    <r>
      <rPr>
        <sz val="10"/>
        <color theme="1"/>
        <rFont val="Arial"/>
        <family val="2"/>
      </rPr>
      <t xml:space="preserve">)&gt;(3) </t>
    </r>
    <r>
      <rPr>
        <sz val="10"/>
        <color theme="1"/>
        <rFont val="ＭＳ ゴシック"/>
        <family val="3"/>
        <charset val="128"/>
      </rPr>
      <t>経済活動別の就業者数・雇用者数、労働時間数</t>
    </r>
    <phoneticPr fontId="5"/>
  </si>
  <si>
    <r>
      <t xml:space="preserve">&gt; </t>
    </r>
    <r>
      <rPr>
        <sz val="10"/>
        <color theme="1"/>
        <rFont val="ＭＳ ゴシック"/>
        <family val="3"/>
        <charset val="128"/>
      </rPr>
      <t>統計表</t>
    </r>
    <r>
      <rPr>
        <sz val="10"/>
        <color theme="1"/>
        <rFont val="Arial"/>
        <family val="2"/>
      </rPr>
      <t>(</t>
    </r>
    <r>
      <rPr>
        <sz val="10"/>
        <color theme="1"/>
        <rFont val="ＭＳ ゴシック"/>
        <family val="3"/>
        <charset val="128"/>
      </rPr>
      <t>国民経済計算確報</t>
    </r>
    <r>
      <rPr>
        <sz val="10"/>
        <color theme="1"/>
        <rFont val="Arial"/>
        <family val="2"/>
      </rPr>
      <t>) &gt; 2012</t>
    </r>
    <r>
      <rPr>
        <sz val="10"/>
        <color theme="1"/>
        <rFont val="ＭＳ ゴシック"/>
        <family val="3"/>
        <charset val="128"/>
      </rPr>
      <t>年度国民経済計算</t>
    </r>
    <r>
      <rPr>
        <sz val="10"/>
        <color theme="1"/>
        <rFont val="Arial"/>
        <family val="2"/>
      </rPr>
      <t>(2005</t>
    </r>
    <r>
      <rPr>
        <sz val="10"/>
        <color theme="1"/>
        <rFont val="ＭＳ ゴシック"/>
        <family val="3"/>
        <charset val="128"/>
      </rPr>
      <t>年基準・</t>
    </r>
    <r>
      <rPr>
        <sz val="10"/>
        <color theme="1"/>
        <rFont val="Arial"/>
        <family val="2"/>
      </rPr>
      <t xml:space="preserve">93SNA) </t>
    </r>
    <phoneticPr fontId="5"/>
  </si>
  <si>
    <r>
      <rPr>
        <sz val="11"/>
        <color theme="1"/>
        <rFont val="ＭＳ ゴシック"/>
        <family val="3"/>
        <charset val="128"/>
      </rPr>
      <t>参考表　</t>
    </r>
    <r>
      <rPr>
        <sz val="11"/>
        <color theme="1"/>
        <rFont val="Arial"/>
        <family val="2"/>
      </rPr>
      <t>SNA</t>
    </r>
    <r>
      <rPr>
        <sz val="11"/>
        <color theme="1"/>
        <rFont val="ＭＳ ゴシック"/>
        <family val="3"/>
        <charset val="128"/>
      </rPr>
      <t>産業連関表（</t>
    </r>
    <r>
      <rPr>
        <sz val="11"/>
        <color theme="1"/>
        <rFont val="Arial"/>
        <family val="2"/>
      </rPr>
      <t>2012</t>
    </r>
    <r>
      <rPr>
        <sz val="11"/>
        <color theme="1"/>
        <rFont val="ＭＳ ゴシック"/>
        <family val="3"/>
        <charset val="128"/>
      </rPr>
      <t>年）による部門間比較</t>
    </r>
    <phoneticPr fontId="5"/>
  </si>
  <si>
    <t>内生部門計　　　</t>
  </si>
  <si>
    <t>固定資本減耗　　　　　　</t>
  </si>
  <si>
    <t>生産に課される税</t>
  </si>
  <si>
    <t>補助金　　　　　　　</t>
  </si>
  <si>
    <t>雇用者報酬　　　　　　　</t>
  </si>
  <si>
    <t>営業余剰・混合所得　　　</t>
  </si>
  <si>
    <t>付加価値計　　　</t>
  </si>
  <si>
    <t>産出額　　　　　　　</t>
  </si>
  <si>
    <t>a.</t>
  </si>
  <si>
    <t>b.</t>
  </si>
  <si>
    <t>c.</t>
  </si>
  <si>
    <t>輸送機械</t>
    <phoneticPr fontId="5"/>
  </si>
  <si>
    <t>農林水産</t>
    <phoneticPr fontId="5"/>
  </si>
  <si>
    <t>卸売小売</t>
    <phoneticPr fontId="5"/>
  </si>
  <si>
    <t>金融保険</t>
    <phoneticPr fontId="5"/>
  </si>
  <si>
    <r>
      <t xml:space="preserve">&gt; </t>
    </r>
    <r>
      <rPr>
        <sz val="10"/>
        <color theme="1"/>
        <rFont val="ＭＳ ゴシック"/>
        <family val="3"/>
        <charset val="128"/>
      </rPr>
      <t>統計表</t>
    </r>
    <r>
      <rPr>
        <sz val="10"/>
        <color theme="1"/>
        <rFont val="Arial"/>
        <family val="2"/>
      </rPr>
      <t>(SNA</t>
    </r>
    <r>
      <rPr>
        <sz val="10"/>
        <color theme="1"/>
        <rFont val="ＭＳ ゴシック"/>
        <family val="3"/>
        <charset val="128"/>
      </rPr>
      <t>産業連関表</t>
    </r>
    <r>
      <rPr>
        <sz val="10"/>
        <color theme="1"/>
        <rFont val="Arial"/>
        <family val="2"/>
      </rPr>
      <t xml:space="preserve">) &gt; </t>
    </r>
    <r>
      <rPr>
        <sz val="10"/>
        <color theme="1"/>
        <rFont val="ＭＳ ゴシック"/>
        <family val="3"/>
        <charset val="128"/>
      </rPr>
      <t>計数表</t>
    </r>
    <r>
      <rPr>
        <sz val="10"/>
        <color theme="1"/>
        <rFont val="Arial"/>
        <family val="2"/>
      </rPr>
      <t>(</t>
    </r>
    <r>
      <rPr>
        <sz val="10"/>
        <color theme="1"/>
        <rFont val="ＭＳ ゴシック"/>
        <family val="3"/>
        <charset val="128"/>
      </rPr>
      <t>平成</t>
    </r>
    <r>
      <rPr>
        <sz val="10"/>
        <color theme="1"/>
        <rFont val="Arial"/>
        <family val="2"/>
      </rPr>
      <t>23</t>
    </r>
    <r>
      <rPr>
        <sz val="10"/>
        <color theme="1"/>
        <rFont val="ＭＳ ゴシック"/>
        <family val="3"/>
        <charset val="128"/>
      </rPr>
      <t>年</t>
    </r>
    <r>
      <rPr>
        <sz val="10"/>
        <color theme="1"/>
        <rFont val="Arial"/>
        <family val="2"/>
      </rPr>
      <t>)</t>
    </r>
    <r>
      <rPr>
        <sz val="10"/>
        <color theme="1"/>
        <rFont val="ＭＳ ゴシック"/>
        <family val="3"/>
        <charset val="128"/>
      </rPr>
      <t>内生</t>
    </r>
    <r>
      <rPr>
        <sz val="10"/>
        <color theme="1"/>
        <rFont val="Arial"/>
        <family val="2"/>
      </rPr>
      <t>25</t>
    </r>
    <r>
      <rPr>
        <sz val="10"/>
        <color theme="1"/>
        <rFont val="ＭＳ ゴシック"/>
        <family val="3"/>
        <charset val="128"/>
      </rPr>
      <t>部門および内生</t>
    </r>
    <r>
      <rPr>
        <sz val="10"/>
        <color theme="1"/>
        <rFont val="Arial"/>
        <family val="2"/>
      </rPr>
      <t>91</t>
    </r>
    <r>
      <rPr>
        <sz val="10"/>
        <color theme="1"/>
        <rFont val="ＭＳ ゴシック"/>
        <family val="3"/>
        <charset val="128"/>
      </rPr>
      <t>部門</t>
    </r>
    <rPh sb="37" eb="39">
      <t>ナイセイ</t>
    </rPh>
    <rPh sb="41" eb="43">
      <t>ブモン</t>
    </rPh>
    <phoneticPr fontId="5"/>
  </si>
  <si>
    <r>
      <t>（参考）農林水産の就業者</t>
    </r>
    <r>
      <rPr>
        <sz val="10"/>
        <color theme="1"/>
        <rFont val="Arial"/>
        <family val="2"/>
      </rPr>
      <t>1</t>
    </r>
    <r>
      <rPr>
        <sz val="10"/>
        <color theme="1"/>
        <rFont val="ＭＳ ゴシック"/>
        <family val="3"/>
        <charset val="128"/>
      </rPr>
      <t>人当り粗付加価値額は</t>
    </r>
    <r>
      <rPr>
        <sz val="10"/>
        <color theme="1"/>
        <rFont val="Arial"/>
        <family val="2"/>
      </rPr>
      <t>190</t>
    </r>
    <r>
      <rPr>
        <sz val="10"/>
        <color theme="1"/>
        <rFont val="ＭＳ ゴシック"/>
        <family val="3"/>
        <charset val="128"/>
      </rPr>
      <t>万円、非雇用者</t>
    </r>
    <r>
      <rPr>
        <sz val="10"/>
        <color theme="1"/>
        <rFont val="Arial"/>
        <family val="2"/>
      </rPr>
      <t>1</t>
    </r>
    <r>
      <rPr>
        <sz val="10"/>
        <color theme="1"/>
        <rFont val="ＭＳ ゴシック"/>
        <family val="3"/>
        <charset val="128"/>
      </rPr>
      <t>人当り営業余剰は</t>
    </r>
    <r>
      <rPr>
        <sz val="10"/>
        <color theme="1"/>
        <rFont val="Arial"/>
        <family val="2"/>
      </rPr>
      <t>57</t>
    </r>
    <r>
      <rPr>
        <sz val="10"/>
        <color theme="1"/>
        <rFont val="ＭＳ ゴシック"/>
        <family val="3"/>
        <charset val="128"/>
      </rPr>
      <t>万円である。</t>
    </r>
    <rPh sb="1" eb="3">
      <t>サンコウ</t>
    </rPh>
    <rPh sb="4" eb="6">
      <t>ノウリン</t>
    </rPh>
    <rPh sb="6" eb="8">
      <t>スイサン</t>
    </rPh>
    <rPh sb="9" eb="12">
      <t>シュウギョウシャ</t>
    </rPh>
    <rPh sb="13" eb="14">
      <t>ニン</t>
    </rPh>
    <rPh sb="14" eb="15">
      <t>アタ</t>
    </rPh>
    <rPh sb="16" eb="17">
      <t>ソ</t>
    </rPh>
    <rPh sb="17" eb="19">
      <t>フカ</t>
    </rPh>
    <rPh sb="19" eb="21">
      <t>カチ</t>
    </rPh>
    <rPh sb="21" eb="22">
      <t>ガク</t>
    </rPh>
    <rPh sb="26" eb="28">
      <t>マンエン</t>
    </rPh>
    <rPh sb="29" eb="30">
      <t>ヒ</t>
    </rPh>
    <rPh sb="30" eb="32">
      <t>コヨウ</t>
    </rPh>
    <rPh sb="32" eb="33">
      <t>シャ</t>
    </rPh>
    <rPh sb="34" eb="35">
      <t>ニン</t>
    </rPh>
    <rPh sb="35" eb="36">
      <t>アタ</t>
    </rPh>
    <rPh sb="37" eb="39">
      <t>エイギョウ</t>
    </rPh>
    <rPh sb="39" eb="41">
      <t>ヨジョウ</t>
    </rPh>
    <rPh sb="44" eb="46">
      <t>マンエン</t>
    </rPh>
    <phoneticPr fontId="5"/>
  </si>
  <si>
    <t>飲食料品　　　　　　　</t>
  </si>
  <si>
    <t>一次金属</t>
    <phoneticPr fontId="11"/>
  </si>
  <si>
    <t>金属製品</t>
  </si>
  <si>
    <t>製造業　小計</t>
    <rPh sb="0" eb="3">
      <t>セイゾウギョウ</t>
    </rPh>
    <rPh sb="4" eb="6">
      <t>ショウケイ</t>
    </rPh>
    <phoneticPr fontId="2"/>
  </si>
</sst>
</file>

<file path=xl/styles.xml><?xml version="1.0" encoding="utf-8"?>
<styleSheet xmlns="http://schemas.openxmlformats.org/spreadsheetml/2006/main">
  <numFmts count="4">
    <numFmt numFmtId="176" formatCode="#,##0_ "/>
    <numFmt numFmtId="177" formatCode="#,##0_ ;[Red]\-#,##0\ "/>
    <numFmt numFmtId="178" formatCode="#,##0_);[Red]\(#,##0\)"/>
    <numFmt numFmtId="179" formatCode="0.0%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ゴシック"/>
      <family val="3"/>
      <charset val="128"/>
    </font>
    <font>
      <sz val="10"/>
      <name val="Arial"/>
      <family val="2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0"/>
      <color theme="1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</cellStyleXfs>
  <cellXfs count="12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>
      <alignment vertical="center"/>
    </xf>
    <xf numFmtId="0" fontId="6" fillId="0" borderId="27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49" fontId="8" fillId="0" borderId="26" xfId="0" applyNumberFormat="1" applyFont="1" applyFill="1" applyBorder="1" applyAlignment="1">
      <alignment horizontal="center"/>
    </xf>
    <xf numFmtId="49" fontId="8" fillId="0" borderId="30" xfId="0" applyNumberFormat="1" applyFont="1" applyFill="1" applyBorder="1" applyAlignment="1">
      <alignment horizontal="center"/>
    </xf>
    <xf numFmtId="0" fontId="6" fillId="0" borderId="26" xfId="0" quotePrefix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/>
    </xf>
    <xf numFmtId="0" fontId="6" fillId="0" borderId="3" xfId="0" applyFont="1" applyFill="1" applyBorder="1">
      <alignment vertical="center"/>
    </xf>
    <xf numFmtId="0" fontId="6" fillId="0" borderId="21" xfId="0" applyFont="1" applyFill="1" applyBorder="1">
      <alignment vertical="center"/>
    </xf>
    <xf numFmtId="176" fontId="9" fillId="0" borderId="13" xfId="0" applyNumberFormat="1" applyFont="1" applyFill="1" applyBorder="1" applyAlignment="1">
      <alignment horizontal="distributed" vertic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76" fontId="9" fillId="0" borderId="20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/>
    </xf>
    <xf numFmtId="0" fontId="8" fillId="0" borderId="8" xfId="0" applyNumberFormat="1" applyFont="1" applyFill="1" applyBorder="1" applyAlignment="1"/>
    <xf numFmtId="178" fontId="8" fillId="0" borderId="6" xfId="0" applyNumberFormat="1" applyFont="1" applyFill="1" applyBorder="1" applyAlignment="1"/>
    <xf numFmtId="178" fontId="8" fillId="0" borderId="23" xfId="0" applyNumberFormat="1" applyFont="1" applyFill="1" applyBorder="1" applyAlignment="1"/>
    <xf numFmtId="177" fontId="8" fillId="0" borderId="12" xfId="0" applyNumberFormat="1" applyFont="1" applyFill="1" applyBorder="1" applyAlignment="1"/>
    <xf numFmtId="177" fontId="8" fillId="0" borderId="32" xfId="0" applyNumberFormat="1" applyFont="1" applyFill="1" applyBorder="1" applyAlignment="1"/>
    <xf numFmtId="177" fontId="6" fillId="0" borderId="6" xfId="0" applyNumberFormat="1" applyFont="1" applyFill="1" applyBorder="1">
      <alignment vertical="center"/>
    </xf>
    <xf numFmtId="177" fontId="6" fillId="0" borderId="23" xfId="0" applyNumberFormat="1" applyFont="1" applyFill="1" applyBorder="1">
      <alignment vertical="center"/>
    </xf>
    <xf numFmtId="177" fontId="6" fillId="0" borderId="13" xfId="0" applyNumberFormat="1" applyFont="1" applyFill="1" applyBorder="1">
      <alignment vertical="center"/>
    </xf>
    <xf numFmtId="177" fontId="6" fillId="0" borderId="31" xfId="0" applyNumberFormat="1" applyFont="1" applyFill="1" applyBorder="1">
      <alignment vertical="center"/>
    </xf>
    <xf numFmtId="177" fontId="6" fillId="0" borderId="20" xfId="0" applyNumberFormat="1" applyFont="1" applyFill="1" applyBorder="1">
      <alignment vertical="center"/>
    </xf>
    <xf numFmtId="0" fontId="8" fillId="0" borderId="0" xfId="0" applyNumberFormat="1" applyFont="1" applyFill="1" applyBorder="1" applyAlignment="1">
      <alignment horizontal="left"/>
    </xf>
    <xf numFmtId="0" fontId="8" fillId="0" borderId="19" xfId="0" applyNumberFormat="1" applyFont="1" applyFill="1" applyBorder="1" applyAlignment="1"/>
    <xf numFmtId="178" fontId="8" fillId="0" borderId="10" xfId="0" applyNumberFormat="1" applyFont="1" applyFill="1" applyBorder="1" applyAlignment="1"/>
    <xf numFmtId="178" fontId="8" fillId="0" borderId="25" xfId="0" applyNumberFormat="1" applyFont="1" applyFill="1" applyBorder="1" applyAlignment="1"/>
    <xf numFmtId="177" fontId="8" fillId="0" borderId="15" xfId="0" applyNumberFormat="1" applyFont="1" applyFill="1" applyBorder="1" applyAlignment="1"/>
    <xf numFmtId="177" fontId="8" fillId="0" borderId="33" xfId="0" applyNumberFormat="1" applyFont="1" applyFill="1" applyBorder="1" applyAlignment="1"/>
    <xf numFmtId="177" fontId="6" fillId="0" borderId="10" xfId="0" applyNumberFormat="1" applyFont="1" applyFill="1" applyBorder="1">
      <alignment vertical="center"/>
    </xf>
    <xf numFmtId="177" fontId="6" fillId="0" borderId="25" xfId="0" applyNumberFormat="1" applyFont="1" applyFill="1" applyBorder="1">
      <alignment vertical="center"/>
    </xf>
    <xf numFmtId="177" fontId="6" fillId="0" borderId="15" xfId="0" applyNumberFormat="1" applyFont="1" applyFill="1" applyBorder="1">
      <alignment vertical="center"/>
    </xf>
    <xf numFmtId="177" fontId="6" fillId="0" borderId="33" xfId="0" applyNumberFormat="1" applyFont="1" applyFill="1" applyBorder="1">
      <alignment vertical="center"/>
    </xf>
    <xf numFmtId="177" fontId="6" fillId="0" borderId="14" xfId="0" applyNumberFormat="1" applyFont="1" applyFill="1" applyBorder="1">
      <alignment vertical="center"/>
    </xf>
    <xf numFmtId="177" fontId="8" fillId="0" borderId="7" xfId="0" applyNumberFormat="1" applyFont="1" applyFill="1" applyBorder="1" applyAlignment="1"/>
    <xf numFmtId="0" fontId="6" fillId="0" borderId="0" xfId="0" applyFont="1" applyFill="1" applyAlignment="1">
      <alignment horizontal="center" vertical="center"/>
    </xf>
    <xf numFmtId="177" fontId="6" fillId="0" borderId="7" xfId="0" applyNumberFormat="1" applyFont="1" applyFill="1" applyBorder="1">
      <alignment vertical="center"/>
    </xf>
    <xf numFmtId="177" fontId="6" fillId="0" borderId="24" xfId="0" applyNumberFormat="1" applyFont="1" applyFill="1" applyBorder="1">
      <alignment vertical="center"/>
    </xf>
    <xf numFmtId="177" fontId="6" fillId="0" borderId="17" xfId="0" applyNumberFormat="1" applyFont="1" applyFill="1" applyBorder="1">
      <alignment vertical="center"/>
    </xf>
    <xf numFmtId="178" fontId="8" fillId="0" borderId="0" xfId="0" applyNumberFormat="1" applyFont="1" applyFill="1" applyBorder="1" applyAlignment="1">
      <alignment horizontal="left"/>
    </xf>
    <xf numFmtId="178" fontId="8" fillId="0" borderId="19" xfId="0" applyNumberFormat="1" applyFont="1" applyFill="1" applyBorder="1" applyAlignment="1"/>
    <xf numFmtId="178" fontId="8" fillId="0" borderId="7" xfId="0" applyNumberFormat="1" applyFont="1" applyFill="1" applyBorder="1" applyAlignment="1"/>
    <xf numFmtId="178" fontId="8" fillId="0" borderId="24" xfId="0" applyNumberFormat="1" applyFont="1" applyFill="1" applyBorder="1" applyAlignment="1"/>
    <xf numFmtId="177" fontId="8" fillId="0" borderId="17" xfId="0" applyNumberFormat="1" applyFont="1" applyFill="1" applyBorder="1" applyAlignment="1"/>
    <xf numFmtId="177" fontId="8" fillId="0" borderId="34" xfId="0" applyNumberFormat="1" applyFont="1" applyFill="1" applyBorder="1" applyAlignment="1"/>
    <xf numFmtId="177" fontId="6" fillId="0" borderId="34" xfId="0" applyNumberFormat="1" applyFont="1" applyFill="1" applyBorder="1">
      <alignment vertical="center"/>
    </xf>
    <xf numFmtId="177" fontId="6" fillId="0" borderId="18" xfId="0" applyNumberFormat="1" applyFont="1" applyFill="1" applyBorder="1">
      <alignment vertical="center"/>
    </xf>
    <xf numFmtId="177" fontId="8" fillId="0" borderId="24" xfId="0" applyNumberFormat="1" applyFont="1" applyFill="1" applyBorder="1" applyAlignment="1"/>
    <xf numFmtId="0" fontId="8" fillId="0" borderId="11" xfId="0" applyNumberFormat="1" applyFont="1" applyFill="1" applyBorder="1" applyAlignment="1">
      <alignment horizontal="left"/>
    </xf>
    <xf numFmtId="0" fontId="8" fillId="0" borderId="16" xfId="0" applyNumberFormat="1" applyFont="1" applyFill="1" applyBorder="1" applyAlignment="1"/>
    <xf numFmtId="0" fontId="6" fillId="0" borderId="11" xfId="0" applyFont="1" applyFill="1" applyBorder="1" applyAlignment="1">
      <alignment horizontal="center" vertical="center"/>
    </xf>
    <xf numFmtId="0" fontId="14" fillId="0" borderId="19" xfId="0" applyNumberFormat="1" applyFont="1" applyFill="1" applyBorder="1" applyAlignment="1">
      <alignment horizontal="center"/>
    </xf>
    <xf numFmtId="179" fontId="14" fillId="0" borderId="4" xfId="1" applyNumberFormat="1" applyFont="1" applyFill="1" applyBorder="1" applyAlignment="1"/>
    <xf numFmtId="179" fontId="14" fillId="0" borderId="22" xfId="1" applyNumberFormat="1" applyFont="1" applyFill="1" applyBorder="1" applyAlignment="1"/>
    <xf numFmtId="179" fontId="14" fillId="0" borderId="13" xfId="1" applyNumberFormat="1" applyFont="1" applyFill="1" applyBorder="1" applyAlignment="1"/>
    <xf numFmtId="179" fontId="14" fillId="0" borderId="31" xfId="1" applyNumberFormat="1" applyFont="1" applyFill="1" applyBorder="1" applyAlignment="1"/>
    <xf numFmtId="179" fontId="13" fillId="0" borderId="4" xfId="1" applyNumberFormat="1" applyFont="1" applyFill="1" applyBorder="1">
      <alignment vertical="center"/>
    </xf>
    <xf numFmtId="179" fontId="13" fillId="0" borderId="22" xfId="1" applyNumberFormat="1" applyFont="1" applyFill="1" applyBorder="1">
      <alignment vertical="center"/>
    </xf>
    <xf numFmtId="179" fontId="13" fillId="0" borderId="13" xfId="1" applyNumberFormat="1" applyFont="1" applyFill="1" applyBorder="1">
      <alignment vertical="center"/>
    </xf>
    <xf numFmtId="179" fontId="13" fillId="0" borderId="31" xfId="1" applyNumberFormat="1" applyFont="1" applyFill="1" applyBorder="1">
      <alignment vertical="center"/>
    </xf>
    <xf numFmtId="179" fontId="13" fillId="0" borderId="20" xfId="1" applyNumberFormat="1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left"/>
    </xf>
    <xf numFmtId="0" fontId="14" fillId="0" borderId="21" xfId="0" applyNumberFormat="1" applyFont="1" applyFill="1" applyBorder="1" applyAlignment="1">
      <alignment horizontal="center"/>
    </xf>
    <xf numFmtId="0" fontId="6" fillId="0" borderId="16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179" fontId="14" fillId="0" borderId="7" xfId="1" applyNumberFormat="1" applyFont="1" applyFill="1" applyBorder="1" applyAlignment="1"/>
    <xf numFmtId="179" fontId="14" fillId="0" borderId="24" xfId="1" applyNumberFormat="1" applyFont="1" applyFill="1" applyBorder="1" applyAlignment="1"/>
    <xf numFmtId="179" fontId="14" fillId="0" borderId="17" xfId="1" applyNumberFormat="1" applyFont="1" applyFill="1" applyBorder="1" applyAlignment="1"/>
    <xf numFmtId="179" fontId="14" fillId="0" borderId="34" xfId="1" applyNumberFormat="1" applyFont="1" applyFill="1" applyBorder="1" applyAlignment="1"/>
    <xf numFmtId="179" fontId="13" fillId="0" borderId="7" xfId="1" applyNumberFormat="1" applyFont="1" applyFill="1" applyBorder="1">
      <alignment vertical="center"/>
    </xf>
    <xf numFmtId="179" fontId="13" fillId="0" borderId="24" xfId="1" applyNumberFormat="1" applyFont="1" applyFill="1" applyBorder="1">
      <alignment vertical="center"/>
    </xf>
    <xf numFmtId="179" fontId="13" fillId="0" borderId="17" xfId="1" applyNumberFormat="1" applyFont="1" applyFill="1" applyBorder="1">
      <alignment vertical="center"/>
    </xf>
    <xf numFmtId="179" fontId="13" fillId="0" borderId="34" xfId="1" applyNumberFormat="1" applyFont="1" applyFill="1" applyBorder="1">
      <alignment vertical="center"/>
    </xf>
    <xf numFmtId="179" fontId="13" fillId="0" borderId="18" xfId="1" applyNumberFormat="1" applyFont="1" applyFill="1" applyBorder="1">
      <alignment vertical="center"/>
    </xf>
    <xf numFmtId="0" fontId="6" fillId="0" borderId="19" xfId="0" applyFont="1" applyFill="1" applyBorder="1">
      <alignment vertical="center"/>
    </xf>
    <xf numFmtId="0" fontId="6" fillId="0" borderId="0" xfId="0" applyFont="1" applyFill="1" applyBorder="1">
      <alignment vertical="center"/>
    </xf>
    <xf numFmtId="179" fontId="6" fillId="0" borderId="7" xfId="1" applyNumberFormat="1" applyFont="1" applyFill="1" applyBorder="1">
      <alignment vertical="center"/>
    </xf>
    <xf numFmtId="179" fontId="6" fillId="0" borderId="24" xfId="1" applyNumberFormat="1" applyFont="1" applyFill="1" applyBorder="1">
      <alignment vertical="center"/>
    </xf>
    <xf numFmtId="179" fontId="6" fillId="0" borderId="17" xfId="1" applyNumberFormat="1" applyFont="1" applyFill="1" applyBorder="1">
      <alignment vertical="center"/>
    </xf>
    <xf numFmtId="179" fontId="6" fillId="0" borderId="34" xfId="1" applyNumberFormat="1" applyFont="1" applyFill="1" applyBorder="1">
      <alignment vertical="center"/>
    </xf>
    <xf numFmtId="179" fontId="6" fillId="0" borderId="18" xfId="1" applyNumberFormat="1" applyFont="1" applyFill="1" applyBorder="1">
      <alignment vertical="center"/>
    </xf>
    <xf numFmtId="178" fontId="6" fillId="0" borderId="7" xfId="0" applyNumberFormat="1" applyFont="1" applyFill="1" applyBorder="1">
      <alignment vertical="center"/>
    </xf>
    <xf numFmtId="178" fontId="6" fillId="0" borderId="24" xfId="0" applyNumberFormat="1" applyFont="1" applyFill="1" applyBorder="1">
      <alignment vertical="center"/>
    </xf>
    <xf numFmtId="178" fontId="6" fillId="0" borderId="17" xfId="0" applyNumberFormat="1" applyFont="1" applyFill="1" applyBorder="1">
      <alignment vertical="center"/>
    </xf>
    <xf numFmtId="178" fontId="6" fillId="0" borderId="34" xfId="0" applyNumberFormat="1" applyFont="1" applyFill="1" applyBorder="1">
      <alignment vertical="center"/>
    </xf>
    <xf numFmtId="178" fontId="6" fillId="0" borderId="18" xfId="0" applyNumberFormat="1" applyFont="1" applyFill="1" applyBorder="1">
      <alignment vertical="center"/>
    </xf>
    <xf numFmtId="176" fontId="6" fillId="0" borderId="4" xfId="1" applyNumberFormat="1" applyFont="1" applyFill="1" applyBorder="1">
      <alignment vertical="center"/>
    </xf>
    <xf numFmtId="176" fontId="6" fillId="0" borderId="22" xfId="1" applyNumberFormat="1" applyFont="1" applyFill="1" applyBorder="1">
      <alignment vertical="center"/>
    </xf>
    <xf numFmtId="176" fontId="6" fillId="0" borderId="13" xfId="1" applyNumberFormat="1" applyFont="1" applyFill="1" applyBorder="1">
      <alignment vertical="center"/>
    </xf>
    <xf numFmtId="176" fontId="6" fillId="0" borderId="31" xfId="1" applyNumberFormat="1" applyFont="1" applyFill="1" applyBorder="1">
      <alignment vertical="center"/>
    </xf>
    <xf numFmtId="176" fontId="6" fillId="0" borderId="20" xfId="1" applyNumberFormat="1" applyFont="1" applyFill="1" applyBorder="1">
      <alignment vertical="center"/>
    </xf>
    <xf numFmtId="176" fontId="8" fillId="0" borderId="5" xfId="0" applyNumberFormat="1" applyFont="1" applyFill="1" applyBorder="1" applyAlignment="1"/>
    <xf numFmtId="0" fontId="6" fillId="0" borderId="8" xfId="0" applyFont="1" applyFill="1" applyBorder="1">
      <alignment vertical="center"/>
    </xf>
    <xf numFmtId="179" fontId="6" fillId="0" borderId="6" xfId="1" applyNumberFormat="1" applyFont="1" applyFill="1" applyBorder="1">
      <alignment vertical="center"/>
    </xf>
    <xf numFmtId="179" fontId="6" fillId="0" borderId="23" xfId="1" applyNumberFormat="1" applyFont="1" applyFill="1" applyBorder="1">
      <alignment vertical="center"/>
    </xf>
    <xf numFmtId="179" fontId="6" fillId="0" borderId="12" xfId="1" applyNumberFormat="1" applyFont="1" applyFill="1" applyBorder="1">
      <alignment vertical="center"/>
    </xf>
    <xf numFmtId="179" fontId="6" fillId="0" borderId="32" xfId="1" applyNumberFormat="1" applyFont="1" applyFill="1" applyBorder="1">
      <alignment vertical="center"/>
    </xf>
    <xf numFmtId="179" fontId="6" fillId="0" borderId="9" xfId="1" applyNumberFormat="1" applyFont="1" applyFill="1" applyBorder="1">
      <alignment vertical="center"/>
    </xf>
    <xf numFmtId="178" fontId="6" fillId="0" borderId="34" xfId="0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>
      <alignment vertical="center"/>
    </xf>
    <xf numFmtId="178" fontId="6" fillId="0" borderId="25" xfId="0" applyNumberFormat="1" applyFont="1" applyFill="1" applyBorder="1">
      <alignment vertical="center"/>
    </xf>
    <xf numFmtId="178" fontId="6" fillId="0" borderId="15" xfId="0" applyNumberFormat="1" applyFont="1" applyFill="1" applyBorder="1">
      <alignment vertical="center"/>
    </xf>
    <xf numFmtId="178" fontId="8" fillId="0" borderId="15" xfId="0" applyNumberFormat="1" applyFont="1" applyFill="1" applyBorder="1" applyAlignment="1"/>
    <xf numFmtId="178" fontId="6" fillId="0" borderId="33" xfId="0" applyNumberFormat="1" applyFont="1" applyFill="1" applyBorder="1" applyAlignment="1">
      <alignment horizontal="right" vertical="center"/>
    </xf>
    <xf numFmtId="178" fontId="6" fillId="0" borderId="33" xfId="0" applyNumberFormat="1" applyFont="1" applyFill="1" applyBorder="1">
      <alignment vertical="center"/>
    </xf>
    <xf numFmtId="178" fontId="6" fillId="0" borderId="14" xfId="0" applyNumberFormat="1" applyFont="1" applyFill="1" applyBorder="1">
      <alignment vertical="center"/>
    </xf>
    <xf numFmtId="178" fontId="6" fillId="0" borderId="4" xfId="0" applyNumberFormat="1" applyFont="1" applyFill="1" applyBorder="1">
      <alignment vertical="center"/>
    </xf>
    <xf numFmtId="178" fontId="6" fillId="0" borderId="22" xfId="0" applyNumberFormat="1" applyFont="1" applyFill="1" applyBorder="1">
      <alignment vertical="center"/>
    </xf>
    <xf numFmtId="178" fontId="6" fillId="0" borderId="13" xfId="0" applyNumberFormat="1" applyFont="1" applyFill="1" applyBorder="1">
      <alignment vertical="center"/>
    </xf>
    <xf numFmtId="178" fontId="6" fillId="0" borderId="31" xfId="0" applyNumberFormat="1" applyFont="1" applyFill="1" applyBorder="1">
      <alignment vertical="center"/>
    </xf>
    <xf numFmtId="178" fontId="6" fillId="0" borderId="20" xfId="0" applyNumberFormat="1" applyFont="1" applyFill="1" applyBorder="1">
      <alignment vertical="center"/>
    </xf>
    <xf numFmtId="178" fontId="6" fillId="0" borderId="0" xfId="0" applyNumberFormat="1" applyFont="1" applyFill="1">
      <alignment vertical="center"/>
    </xf>
    <xf numFmtId="176" fontId="9" fillId="0" borderId="31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9" fillId="0" borderId="13" xfId="0" applyFont="1" applyFill="1" applyBorder="1" applyAlignment="1">
      <alignment horizontal="distributed" vertical="center"/>
    </xf>
    <xf numFmtId="0" fontId="9" fillId="0" borderId="31" xfId="0" applyFont="1" applyFill="1" applyBorder="1" applyAlignment="1">
      <alignment horizontal="distributed" vertical="center"/>
    </xf>
    <xf numFmtId="0" fontId="7" fillId="0" borderId="2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tabSelected="1" workbookViewId="0">
      <selection activeCell="C35" sqref="C35:C36"/>
    </sheetView>
  </sheetViews>
  <sheetFormatPr defaultRowHeight="12.75"/>
  <cols>
    <col min="1" max="1" width="3.75" style="2" customWidth="1"/>
    <col min="2" max="2" width="44.375" style="2" bestFit="1" customWidth="1"/>
    <col min="3" max="15" width="7.75" style="2" customWidth="1"/>
    <col min="16" max="16384" width="9" style="2"/>
  </cols>
  <sheetData>
    <row r="1" spans="1:15" ht="14.25">
      <c r="A1" s="1" t="s">
        <v>33</v>
      </c>
    </row>
    <row r="2" spans="1:15" ht="13.5" thickBot="1">
      <c r="O2" s="3" t="s">
        <v>30</v>
      </c>
    </row>
    <row r="3" spans="1:15" ht="13.5" thickTop="1">
      <c r="A3" s="4"/>
      <c r="B3" s="5"/>
      <c r="C3" s="6">
        <v>1</v>
      </c>
      <c r="D3" s="7">
        <v>4</v>
      </c>
      <c r="E3" s="8" t="s">
        <v>25</v>
      </c>
      <c r="F3" s="8" t="s">
        <v>26</v>
      </c>
      <c r="G3" s="8" t="s">
        <v>27</v>
      </c>
      <c r="H3" s="9" t="s">
        <v>0</v>
      </c>
      <c r="I3" s="6" t="s">
        <v>20</v>
      </c>
      <c r="J3" s="7" t="s">
        <v>21</v>
      </c>
      <c r="K3" s="10" t="s">
        <v>13</v>
      </c>
      <c r="L3" s="8" t="s">
        <v>23</v>
      </c>
      <c r="M3" s="8" t="s">
        <v>28</v>
      </c>
      <c r="N3" s="9" t="s">
        <v>24</v>
      </c>
      <c r="O3" s="11" t="s">
        <v>29</v>
      </c>
    </row>
    <row r="4" spans="1:15" ht="24">
      <c r="A4" s="12"/>
      <c r="B4" s="13"/>
      <c r="C4" s="125" t="s">
        <v>46</v>
      </c>
      <c r="D4" s="124" t="s">
        <v>51</v>
      </c>
      <c r="E4" s="14" t="s">
        <v>52</v>
      </c>
      <c r="F4" s="14" t="s">
        <v>53</v>
      </c>
      <c r="G4" s="14" t="s">
        <v>8</v>
      </c>
      <c r="H4" s="120" t="s">
        <v>45</v>
      </c>
      <c r="I4" s="126" t="s">
        <v>54</v>
      </c>
      <c r="J4" s="15" t="s">
        <v>47</v>
      </c>
      <c r="K4" s="16" t="s">
        <v>48</v>
      </c>
      <c r="L4" s="122" t="s">
        <v>22</v>
      </c>
      <c r="M4" s="14" t="s">
        <v>9</v>
      </c>
      <c r="N4" s="123" t="s">
        <v>10</v>
      </c>
      <c r="O4" s="17" t="s">
        <v>11</v>
      </c>
    </row>
    <row r="5" spans="1:15">
      <c r="A5" s="18">
        <v>26</v>
      </c>
      <c r="B5" s="19" t="s">
        <v>34</v>
      </c>
      <c r="C5" s="20">
        <v>6223.5010000000002</v>
      </c>
      <c r="D5" s="21">
        <v>20805.188999999998</v>
      </c>
      <c r="E5" s="22">
        <v>31137.949000000001</v>
      </c>
      <c r="F5" s="22">
        <v>6082.7920000000004</v>
      </c>
      <c r="G5" s="22">
        <v>20577.288</v>
      </c>
      <c r="H5" s="23">
        <v>38709.792000000001</v>
      </c>
      <c r="I5" s="24">
        <v>199004.71100000001</v>
      </c>
      <c r="J5" s="25">
        <v>30620.508999999998</v>
      </c>
      <c r="K5" s="26">
        <v>12038.29</v>
      </c>
      <c r="L5" s="26">
        <v>16062.441999999999</v>
      </c>
      <c r="M5" s="26">
        <v>21299.348999999998</v>
      </c>
      <c r="N5" s="27">
        <v>181890.22099999999</v>
      </c>
      <c r="O5" s="28">
        <v>433210.44199999998</v>
      </c>
    </row>
    <row r="6" spans="1:15">
      <c r="A6" s="29">
        <v>27</v>
      </c>
      <c r="B6" s="30" t="s">
        <v>35</v>
      </c>
      <c r="C6" s="31">
        <v>2062.4209999999998</v>
      </c>
      <c r="D6" s="32">
        <v>1560.9449999999999</v>
      </c>
      <c r="E6" s="33">
        <v>1393.6</v>
      </c>
      <c r="F6" s="33">
        <v>688.24900000000002</v>
      </c>
      <c r="G6" s="33">
        <v>3960.9490000000001</v>
      </c>
      <c r="H6" s="34">
        <v>2727.7049999999999</v>
      </c>
      <c r="I6" s="35">
        <v>17715.651000000002</v>
      </c>
      <c r="J6" s="36">
        <v>5495.0529999999999</v>
      </c>
      <c r="K6" s="37">
        <v>3492.74</v>
      </c>
      <c r="L6" s="37">
        <v>6001.8270000000002</v>
      </c>
      <c r="M6" s="37">
        <v>4192.875</v>
      </c>
      <c r="N6" s="38">
        <v>72407.603000000003</v>
      </c>
      <c r="O6" s="39">
        <v>100589.552</v>
      </c>
    </row>
    <row r="7" spans="1:15">
      <c r="A7" s="45">
        <v>28</v>
      </c>
      <c r="B7" s="46" t="s">
        <v>36</v>
      </c>
      <c r="C7" s="47">
        <v>658.63400000000001</v>
      </c>
      <c r="D7" s="48">
        <v>3534.5120000000002</v>
      </c>
      <c r="E7" s="49">
        <v>662.03099999999995</v>
      </c>
      <c r="F7" s="49">
        <v>382.63900000000001</v>
      </c>
      <c r="G7" s="49">
        <v>835.20500000000004</v>
      </c>
      <c r="H7" s="50">
        <v>946.024</v>
      </c>
      <c r="I7" s="42">
        <v>11767.003000000001</v>
      </c>
      <c r="J7" s="43">
        <v>5996.1170000000002</v>
      </c>
      <c r="K7" s="44">
        <v>613.71799999999996</v>
      </c>
      <c r="L7" s="44">
        <v>2049.8960000000002</v>
      </c>
      <c r="M7" s="44">
        <v>1731.547</v>
      </c>
      <c r="N7" s="51">
        <v>21247.210999999999</v>
      </c>
      <c r="O7" s="52">
        <v>37259.921999999999</v>
      </c>
    </row>
    <row r="8" spans="1:15">
      <c r="A8" s="41">
        <v>29</v>
      </c>
      <c r="B8" s="2" t="s">
        <v>37</v>
      </c>
      <c r="C8" s="40">
        <v>-292.16399999999999</v>
      </c>
      <c r="D8" s="53">
        <v>-3.8559999999999999</v>
      </c>
      <c r="E8" s="49">
        <v>0</v>
      </c>
      <c r="F8" s="49">
        <v>0</v>
      </c>
      <c r="G8" s="49">
        <v>0</v>
      </c>
      <c r="H8" s="50">
        <v>0</v>
      </c>
      <c r="I8" s="42">
        <v>-70.376000000000005</v>
      </c>
      <c r="J8" s="43">
        <v>-46.164999999999999</v>
      </c>
      <c r="K8" s="44">
        <v>-499.76499999999999</v>
      </c>
      <c r="L8" s="44">
        <v>-257.108</v>
      </c>
      <c r="M8" s="44">
        <v>0</v>
      </c>
      <c r="N8" s="51">
        <v>-1945.61</v>
      </c>
      <c r="O8" s="52">
        <v>-2904.6869999999999</v>
      </c>
    </row>
    <row r="9" spans="1:15">
      <c r="A9" s="29">
        <v>30</v>
      </c>
      <c r="B9" s="30" t="s">
        <v>38</v>
      </c>
      <c r="C9" s="47">
        <v>2189.0630000000001</v>
      </c>
      <c r="D9" s="48">
        <v>5188.93</v>
      </c>
      <c r="E9" s="49">
        <v>2328.6219999999998</v>
      </c>
      <c r="F9" s="49">
        <v>3590.7040000000002</v>
      </c>
      <c r="G9" s="49">
        <v>8451.9560000000001</v>
      </c>
      <c r="H9" s="50">
        <v>7546.9570000000003</v>
      </c>
      <c r="I9" s="42">
        <v>48712.989000000001</v>
      </c>
      <c r="J9" s="43">
        <v>32771.368000000002</v>
      </c>
      <c r="K9" s="44">
        <v>11214.177</v>
      </c>
      <c r="L9" s="44">
        <v>16334.16</v>
      </c>
      <c r="M9" s="44">
        <v>7861.5659999999998</v>
      </c>
      <c r="N9" s="51">
        <v>170559.035</v>
      </c>
      <c r="O9" s="52">
        <v>245758.52299999999</v>
      </c>
    </row>
    <row r="10" spans="1:15">
      <c r="A10" s="29">
        <v>31</v>
      </c>
      <c r="B10" s="30" t="s">
        <v>39</v>
      </c>
      <c r="C10" s="47">
        <v>1221.2339999999999</v>
      </c>
      <c r="D10" s="48">
        <v>2713.9949999999999</v>
      </c>
      <c r="E10" s="49">
        <v>2156.2460000000001</v>
      </c>
      <c r="F10" s="49">
        <v>7.1369999999999996</v>
      </c>
      <c r="G10" s="49">
        <v>-2881.078</v>
      </c>
      <c r="H10" s="50">
        <v>215.98400000000001</v>
      </c>
      <c r="I10" s="42">
        <v>6526.9210000000003</v>
      </c>
      <c r="J10" s="43">
        <v>19026.674999999999</v>
      </c>
      <c r="K10" s="44">
        <v>6430.5599999999995</v>
      </c>
      <c r="L10" s="44">
        <v>-1001.153</v>
      </c>
      <c r="M10" s="44">
        <v>12902.909</v>
      </c>
      <c r="N10" s="51">
        <v>81996.899000000005</v>
      </c>
      <c r="O10" s="52">
        <v>89714.498999999996</v>
      </c>
    </row>
    <row r="11" spans="1:15">
      <c r="A11" s="54">
        <v>32</v>
      </c>
      <c r="B11" s="55" t="s">
        <v>40</v>
      </c>
      <c r="C11" s="31">
        <v>5839.1880000000001</v>
      </c>
      <c r="D11" s="32">
        <v>12994.526</v>
      </c>
      <c r="E11" s="33">
        <v>6540.4989999999998</v>
      </c>
      <c r="F11" s="33">
        <v>4668.7290000000003</v>
      </c>
      <c r="G11" s="33">
        <v>10367.031999999999</v>
      </c>
      <c r="H11" s="34">
        <v>11436.67</v>
      </c>
      <c r="I11" s="35">
        <v>84652.187999999995</v>
      </c>
      <c r="J11" s="36">
        <v>63243.048000000003</v>
      </c>
      <c r="K11" s="37">
        <v>21251.43</v>
      </c>
      <c r="L11" s="37">
        <v>23127.621999999999</v>
      </c>
      <c r="M11" s="37">
        <v>26688.897000000001</v>
      </c>
      <c r="N11" s="38">
        <v>344265.13799999998</v>
      </c>
      <c r="O11" s="39">
        <v>470417.80900000001</v>
      </c>
    </row>
    <row r="12" spans="1:15">
      <c r="A12" s="29"/>
      <c r="B12" s="57" t="s">
        <v>14</v>
      </c>
      <c r="C12" s="58">
        <f>C11/$O11</f>
        <v>1.2412769857528927E-2</v>
      </c>
      <c r="D12" s="59">
        <f t="shared" ref="D12:O12" si="0">D11/$O11</f>
        <v>2.7623371716354386E-2</v>
      </c>
      <c r="E12" s="60">
        <f t="shared" si="0"/>
        <v>1.3903595643846042E-2</v>
      </c>
      <c r="F12" s="60">
        <f t="shared" si="0"/>
        <v>9.9246433929120227E-3</v>
      </c>
      <c r="G12" s="60">
        <f t="shared" si="0"/>
        <v>2.2037924163708689E-2</v>
      </c>
      <c r="H12" s="61">
        <f t="shared" si="0"/>
        <v>2.4311728385266129E-2</v>
      </c>
      <c r="I12" s="62">
        <f t="shared" si="0"/>
        <v>0.17995106983715406</v>
      </c>
      <c r="J12" s="63">
        <f t="shared" si="0"/>
        <v>0.1344401652956978</v>
      </c>
      <c r="K12" s="64">
        <f t="shared" si="0"/>
        <v>4.5175649376828761E-2</v>
      </c>
      <c r="L12" s="64">
        <f t="shared" si="0"/>
        <v>4.916400178208389E-2</v>
      </c>
      <c r="M12" s="64">
        <f t="shared" si="0"/>
        <v>5.6734452840411065E-2</v>
      </c>
      <c r="N12" s="65">
        <f t="shared" si="0"/>
        <v>0.73182845422418941</v>
      </c>
      <c r="O12" s="66">
        <f t="shared" si="0"/>
        <v>1</v>
      </c>
    </row>
    <row r="13" spans="1:15">
      <c r="A13" s="54">
        <v>33</v>
      </c>
      <c r="B13" s="55" t="s">
        <v>41</v>
      </c>
      <c r="C13" s="31">
        <v>12062.689</v>
      </c>
      <c r="D13" s="32">
        <v>33799.714999999997</v>
      </c>
      <c r="E13" s="33">
        <v>37678.447999999997</v>
      </c>
      <c r="F13" s="33">
        <v>10751.521000000001</v>
      </c>
      <c r="G13" s="33">
        <v>30944.32</v>
      </c>
      <c r="H13" s="34">
        <v>50146.462</v>
      </c>
      <c r="I13" s="35">
        <v>283656.89899999998</v>
      </c>
      <c r="J13" s="36">
        <v>93863.557000000001</v>
      </c>
      <c r="K13" s="37">
        <v>33289.72</v>
      </c>
      <c r="L13" s="37">
        <v>39190.063999999998</v>
      </c>
      <c r="M13" s="37">
        <v>47988.245999999999</v>
      </c>
      <c r="N13" s="38">
        <v>526155.35900000005</v>
      </c>
      <c r="O13" s="39">
        <v>903628.25100000005</v>
      </c>
    </row>
    <row r="14" spans="1:15">
      <c r="A14" s="68"/>
      <c r="B14" s="69" t="s">
        <v>14</v>
      </c>
      <c r="C14" s="58">
        <f>C13/$O13</f>
        <v>1.3349172059030721E-2</v>
      </c>
      <c r="D14" s="59">
        <f t="shared" ref="D14" si="1">D13/$O13</f>
        <v>3.7404446975396737E-2</v>
      </c>
      <c r="E14" s="60">
        <f t="shared" ref="E14" si="2">E13/$O13</f>
        <v>4.1696845974329766E-2</v>
      </c>
      <c r="F14" s="60">
        <f t="shared" ref="F14" si="3">F13/$O13</f>
        <v>1.1898168287790728E-2</v>
      </c>
      <c r="G14" s="60">
        <f t="shared" ref="G14" si="4">G13/$O13</f>
        <v>3.4244524743173396E-2</v>
      </c>
      <c r="H14" s="61">
        <f t="shared" ref="H14" si="5">H13/$O13</f>
        <v>5.5494570853119547E-2</v>
      </c>
      <c r="I14" s="62">
        <f t="shared" ref="I14" si="6">I13/$O13</f>
        <v>0.31390884325063001</v>
      </c>
      <c r="J14" s="63">
        <f t="shared" ref="J14" si="7">J13/$O13</f>
        <v>0.10387408416694134</v>
      </c>
      <c r="K14" s="64">
        <f t="shared" ref="K14" si="8">K13/$O13</f>
        <v>3.6840061123764048E-2</v>
      </c>
      <c r="L14" s="64">
        <f t="shared" ref="L14" si="9">L13/$O13</f>
        <v>4.3369675479524153E-2</v>
      </c>
      <c r="M14" s="64">
        <f t="shared" ref="M14" si="10">M13/$O13</f>
        <v>5.3106181603877277E-2</v>
      </c>
      <c r="N14" s="65">
        <f t="shared" ref="N14" si="11">N13/$O13</f>
        <v>0.58226970927229238</v>
      </c>
      <c r="O14" s="66">
        <f t="shared" ref="O14" si="12">O13/$O13</f>
        <v>1</v>
      </c>
    </row>
    <row r="15" spans="1:15">
      <c r="A15" s="56" t="s">
        <v>42</v>
      </c>
      <c r="B15" s="70" t="s">
        <v>15</v>
      </c>
      <c r="C15" s="107">
        <v>308</v>
      </c>
      <c r="D15" s="108">
        <v>139.9</v>
      </c>
      <c r="E15" s="109">
        <v>47.9</v>
      </c>
      <c r="F15" s="109">
        <v>83.1</v>
      </c>
      <c r="G15" s="110">
        <v>149.30000000000001</v>
      </c>
      <c r="H15" s="111">
        <v>126</v>
      </c>
      <c r="I15" s="107">
        <v>999.5</v>
      </c>
      <c r="J15" s="108">
        <v>1154.3</v>
      </c>
      <c r="K15" s="109">
        <v>184.6</v>
      </c>
      <c r="L15" s="109">
        <v>348.1</v>
      </c>
      <c r="M15" s="109">
        <v>186.3</v>
      </c>
      <c r="N15" s="112">
        <v>5103.3</v>
      </c>
      <c r="O15" s="113">
        <v>6436.8</v>
      </c>
    </row>
    <row r="16" spans="1:15">
      <c r="A16" s="71"/>
      <c r="B16" s="72" t="s">
        <v>14</v>
      </c>
      <c r="C16" s="73">
        <f>C15/$O15</f>
        <v>4.7849863286104896E-2</v>
      </c>
      <c r="D16" s="74">
        <f t="shared" ref="D16" si="13">D15/$O15</f>
        <v>2.1734402187422321E-2</v>
      </c>
      <c r="E16" s="75">
        <f t="shared" ref="E16" si="14">E15/$O15</f>
        <v>7.4415858811831964E-3</v>
      </c>
      <c r="F16" s="75">
        <f t="shared" ref="F16" si="15">F15/$O15</f>
        <v>1.2910141685309469E-2</v>
      </c>
      <c r="G16" s="75">
        <f t="shared" ref="G16" si="16">G15/$O15</f>
        <v>2.3194755157842407E-2</v>
      </c>
      <c r="H16" s="76">
        <f t="shared" ref="H16" si="17">H15/$O15</f>
        <v>1.9574944071588368E-2</v>
      </c>
      <c r="I16" s="77">
        <f t="shared" ref="I16" si="18">I15/$O15</f>
        <v>0.15527902063136961</v>
      </c>
      <c r="J16" s="78">
        <f t="shared" ref="J16" si="19">J15/$O15</f>
        <v>0.17932823763360675</v>
      </c>
      <c r="K16" s="79">
        <f t="shared" ref="K16" si="20">K15/$O15</f>
        <v>2.8678846631866765E-2</v>
      </c>
      <c r="L16" s="79">
        <f t="shared" ref="L16" si="21">L15/$O15</f>
        <v>5.4079666915237384E-2</v>
      </c>
      <c r="M16" s="79">
        <f t="shared" ref="M16" si="22">M15/$O15</f>
        <v>2.8942953020134228E-2</v>
      </c>
      <c r="N16" s="80">
        <f t="shared" ref="N16" si="23">N15/$O15</f>
        <v>0.79283184190902312</v>
      </c>
      <c r="O16" s="81">
        <f t="shared" ref="O16" si="24">O15/$O15</f>
        <v>1</v>
      </c>
    </row>
    <row r="17" spans="1:15">
      <c r="A17" s="71" t="s">
        <v>43</v>
      </c>
      <c r="B17" s="82" t="s">
        <v>16</v>
      </c>
      <c r="C17" s="89">
        <v>92.5</v>
      </c>
      <c r="D17" s="90">
        <v>133.1</v>
      </c>
      <c r="E17" s="91">
        <v>46.8</v>
      </c>
      <c r="F17" s="91">
        <v>72.2</v>
      </c>
      <c r="G17" s="91">
        <v>147</v>
      </c>
      <c r="H17" s="106">
        <v>123.6</v>
      </c>
      <c r="I17" s="89">
        <v>937</v>
      </c>
      <c r="J17" s="90">
        <v>1030.2</v>
      </c>
      <c r="K17" s="91">
        <v>178.6</v>
      </c>
      <c r="L17" s="91">
        <v>325</v>
      </c>
      <c r="M17" s="91">
        <v>175.9</v>
      </c>
      <c r="N17" s="92">
        <v>4610.7</v>
      </c>
      <c r="O17" s="93">
        <v>5568.8</v>
      </c>
    </row>
    <row r="18" spans="1:15">
      <c r="A18" s="71"/>
      <c r="B18" s="72" t="s">
        <v>14</v>
      </c>
      <c r="C18" s="73">
        <f>C17/$O17</f>
        <v>1.6610400804482114E-2</v>
      </c>
      <c r="D18" s="74">
        <f t="shared" ref="D18" si="25">D17/$O17</f>
        <v>2.3901019968395342E-2</v>
      </c>
      <c r="E18" s="75">
        <f t="shared" ref="E18" si="26">E17/$O17</f>
        <v>8.4039649475650038E-3</v>
      </c>
      <c r="F18" s="75">
        <f t="shared" ref="F18" si="27">F17/$O17</f>
        <v>1.29650912225255E-2</v>
      </c>
      <c r="G18" s="75">
        <f t="shared" ref="G18" si="28">G17/$O17</f>
        <v>2.6397069386582386E-2</v>
      </c>
      <c r="H18" s="76">
        <f t="shared" ref="H18" si="29">H17/$O17</f>
        <v>2.2195086912799884E-2</v>
      </c>
      <c r="I18" s="77">
        <f t="shared" ref="I18" si="30">I17/$O17</f>
        <v>0.16825887085188909</v>
      </c>
      <c r="J18" s="78">
        <f t="shared" ref="J18" si="31">J17/$O17</f>
        <v>0.18499497198678352</v>
      </c>
      <c r="K18" s="79">
        <f t="shared" ref="K18" si="32">K17/$O17</f>
        <v>3.2071541445194654E-2</v>
      </c>
      <c r="L18" s="79">
        <f t="shared" ref="L18" si="33">L17/$O17</f>
        <v>5.8360867691423644E-2</v>
      </c>
      <c r="M18" s="79">
        <f t="shared" ref="M18" si="34">M17/$O17</f>
        <v>3.1586697313604369E-2</v>
      </c>
      <c r="N18" s="80">
        <f t="shared" ref="N18" si="35">N17/$O17</f>
        <v>0.827952162045683</v>
      </c>
      <c r="O18" s="81">
        <f t="shared" ref="O18" si="36">O17/$O17</f>
        <v>1</v>
      </c>
    </row>
    <row r="19" spans="1:15">
      <c r="A19" s="67" t="s">
        <v>44</v>
      </c>
      <c r="B19" s="13" t="s">
        <v>17</v>
      </c>
      <c r="C19" s="114">
        <v>1777.4</v>
      </c>
      <c r="D19" s="115">
        <v>1859.3</v>
      </c>
      <c r="E19" s="116">
        <v>2007</v>
      </c>
      <c r="F19" s="116">
        <v>1996.3</v>
      </c>
      <c r="G19" s="116">
        <v>1910.4</v>
      </c>
      <c r="H19" s="117">
        <v>2027.6</v>
      </c>
      <c r="I19" s="114">
        <v>1951.5</v>
      </c>
      <c r="J19" s="115">
        <v>1657.6</v>
      </c>
      <c r="K19" s="116">
        <v>1849</v>
      </c>
      <c r="L19" s="116">
        <v>2115.5</v>
      </c>
      <c r="M19" s="116">
        <v>1900.6</v>
      </c>
      <c r="N19" s="117">
        <v>1711.8</v>
      </c>
      <c r="O19" s="118">
        <v>1785.1</v>
      </c>
    </row>
    <row r="20" spans="1:15">
      <c r="A20" s="83"/>
      <c r="B20" s="82" t="s">
        <v>18</v>
      </c>
      <c r="C20" s="84">
        <f>C17/C15</f>
        <v>0.30032467532467533</v>
      </c>
      <c r="D20" s="85">
        <f t="shared" ref="D20:O20" si="37">D17/D15</f>
        <v>0.95139385275196564</v>
      </c>
      <c r="E20" s="86">
        <f t="shared" si="37"/>
        <v>0.97703549060542794</v>
      </c>
      <c r="F20" s="86">
        <f t="shared" si="37"/>
        <v>0.86883273164861619</v>
      </c>
      <c r="G20" s="86">
        <f t="shared" si="37"/>
        <v>0.98459477561955788</v>
      </c>
      <c r="H20" s="87">
        <f t="shared" si="37"/>
        <v>0.98095238095238091</v>
      </c>
      <c r="I20" s="84">
        <f t="shared" si="37"/>
        <v>0.93746873436718359</v>
      </c>
      <c r="J20" s="85">
        <f t="shared" si="37"/>
        <v>0.8924889543446245</v>
      </c>
      <c r="K20" s="86">
        <f t="shared" si="37"/>
        <v>0.96749729144095342</v>
      </c>
      <c r="L20" s="86">
        <f t="shared" si="37"/>
        <v>0.93363975869003157</v>
      </c>
      <c r="M20" s="86">
        <f t="shared" si="37"/>
        <v>0.94417606011808908</v>
      </c>
      <c r="N20" s="87">
        <f t="shared" si="37"/>
        <v>0.90347422256187171</v>
      </c>
      <c r="O20" s="88">
        <f t="shared" si="37"/>
        <v>0.86515038528461352</v>
      </c>
    </row>
    <row r="21" spans="1:15">
      <c r="A21" s="83"/>
      <c r="B21" s="82" t="s">
        <v>19</v>
      </c>
      <c r="C21" s="89">
        <f t="shared" ref="C21:F21" si="38">C9*100/C17</f>
        <v>2366.5545945945946</v>
      </c>
      <c r="D21" s="90">
        <f t="shared" si="38"/>
        <v>3898.519909842224</v>
      </c>
      <c r="E21" s="91">
        <f t="shared" si="38"/>
        <v>4975.6880341880342</v>
      </c>
      <c r="F21" s="91">
        <f t="shared" si="38"/>
        <v>4973.2742382271472</v>
      </c>
      <c r="G21" s="91">
        <f>G9*100/G17</f>
        <v>5749.6299319727887</v>
      </c>
      <c r="H21" s="92">
        <f t="shared" ref="H21:O21" si="39">H9*100/H17</f>
        <v>6105.9522653721688</v>
      </c>
      <c r="I21" s="89">
        <f t="shared" si="39"/>
        <v>5198.824866595518</v>
      </c>
      <c r="J21" s="90">
        <f t="shared" si="39"/>
        <v>3181.0685303824503</v>
      </c>
      <c r="K21" s="91">
        <f t="shared" si="39"/>
        <v>6278.9344904815225</v>
      </c>
      <c r="L21" s="91">
        <f t="shared" si="39"/>
        <v>5025.8953846153845</v>
      </c>
      <c r="M21" s="91">
        <f t="shared" si="39"/>
        <v>4469.3382603752125</v>
      </c>
      <c r="N21" s="92">
        <f t="shared" si="39"/>
        <v>3699.2004467868219</v>
      </c>
      <c r="O21" s="93">
        <f t="shared" si="39"/>
        <v>4413.132506105444</v>
      </c>
    </row>
    <row r="22" spans="1:15">
      <c r="A22" s="83"/>
      <c r="B22" s="82" t="s">
        <v>1</v>
      </c>
      <c r="C22" s="89">
        <f t="shared" ref="C22:F22" si="40">C11*100/C17</f>
        <v>6312.6356756756759</v>
      </c>
      <c r="D22" s="90">
        <f t="shared" si="40"/>
        <v>9762.9797145003777</v>
      </c>
      <c r="E22" s="91">
        <f t="shared" si="40"/>
        <v>13975.425213675215</v>
      </c>
      <c r="F22" s="91">
        <f t="shared" si="40"/>
        <v>6466.3836565096954</v>
      </c>
      <c r="G22" s="91">
        <f>G11*100/G17</f>
        <v>7052.4027210884351</v>
      </c>
      <c r="H22" s="92">
        <f t="shared" ref="H22:O22" si="41">H11*100/H17</f>
        <v>9252.9692556634309</v>
      </c>
      <c r="I22" s="89">
        <f t="shared" si="41"/>
        <v>9034.3850586979715</v>
      </c>
      <c r="J22" s="90">
        <f t="shared" si="41"/>
        <v>6138.9097262667437</v>
      </c>
      <c r="K22" s="91">
        <f t="shared" si="41"/>
        <v>11898.896976483764</v>
      </c>
      <c r="L22" s="91">
        <f t="shared" si="41"/>
        <v>7116.1913846153839</v>
      </c>
      <c r="M22" s="91">
        <f t="shared" si="41"/>
        <v>15172.766913018761</v>
      </c>
      <c r="N22" s="92">
        <f t="shared" si="41"/>
        <v>7466.6566464961934</v>
      </c>
      <c r="O22" s="93">
        <f t="shared" si="41"/>
        <v>8447.3820033041229</v>
      </c>
    </row>
    <row r="23" spans="1:15">
      <c r="A23" s="12"/>
      <c r="B23" s="13" t="s">
        <v>12</v>
      </c>
      <c r="C23" s="94">
        <f>C22/C19*1000</f>
        <v>3551.6122851781679</v>
      </c>
      <c r="D23" s="95">
        <f t="shared" ref="D23:O23" si="42">D22/D19*1000</f>
        <v>5250.8899663854017</v>
      </c>
      <c r="E23" s="96">
        <f t="shared" si="42"/>
        <v>6963.3409136398677</v>
      </c>
      <c r="F23" s="96">
        <f t="shared" si="42"/>
        <v>3239.1843192454517</v>
      </c>
      <c r="G23" s="96">
        <f t="shared" si="42"/>
        <v>3691.5843389282009</v>
      </c>
      <c r="H23" s="97">
        <f t="shared" si="42"/>
        <v>4563.5082144720018</v>
      </c>
      <c r="I23" s="94">
        <f t="shared" si="42"/>
        <v>4629.4568581593503</v>
      </c>
      <c r="J23" s="95">
        <f t="shared" si="42"/>
        <v>3703.4928367921962</v>
      </c>
      <c r="K23" s="96">
        <f t="shared" si="42"/>
        <v>6435.3147520193415</v>
      </c>
      <c r="L23" s="96">
        <f t="shared" si="42"/>
        <v>3363.8342635856225</v>
      </c>
      <c r="M23" s="96">
        <f t="shared" si="42"/>
        <v>7983.1458029142177</v>
      </c>
      <c r="N23" s="97">
        <f t="shared" si="42"/>
        <v>4361.8744283772603</v>
      </c>
      <c r="O23" s="98">
        <f t="shared" si="42"/>
        <v>4732.1617855045224</v>
      </c>
    </row>
    <row r="24" spans="1:15">
      <c r="A24" s="83"/>
      <c r="B24" s="82" t="s">
        <v>2</v>
      </c>
      <c r="C24" s="84">
        <f t="shared" ref="C24:F24" si="43">C9/C11</f>
        <v>0.37489168014456808</v>
      </c>
      <c r="D24" s="85">
        <f t="shared" si="43"/>
        <v>0.39931660454563717</v>
      </c>
      <c r="E24" s="86">
        <f t="shared" si="43"/>
        <v>0.3560312447108393</v>
      </c>
      <c r="F24" s="86">
        <f t="shared" si="43"/>
        <v>0.76909668562900091</v>
      </c>
      <c r="G24" s="86">
        <f>G9/G11</f>
        <v>0.81527249071865515</v>
      </c>
      <c r="H24" s="87">
        <f t="shared" ref="H24:O24" si="44">H9/H11</f>
        <v>0.65989112215356394</v>
      </c>
      <c r="I24" s="84">
        <f t="shared" si="44"/>
        <v>0.57544867003319522</v>
      </c>
      <c r="J24" s="85">
        <f t="shared" si="44"/>
        <v>0.51818135014618527</v>
      </c>
      <c r="K24" s="86">
        <f t="shared" si="44"/>
        <v>0.52769046600628755</v>
      </c>
      <c r="L24" s="86">
        <f t="shared" si="44"/>
        <v>0.70626197539894076</v>
      </c>
      <c r="M24" s="86">
        <f t="shared" si="44"/>
        <v>0.29456316609862143</v>
      </c>
      <c r="N24" s="87">
        <f t="shared" si="44"/>
        <v>0.49542929612582504</v>
      </c>
      <c r="O24" s="88">
        <f t="shared" si="44"/>
        <v>0.52242606104225953</v>
      </c>
    </row>
    <row r="25" spans="1:15">
      <c r="A25" s="83"/>
      <c r="B25" s="82" t="s">
        <v>3</v>
      </c>
      <c r="C25" s="84">
        <f t="shared" ref="C25:F25" si="45">(C7+C8)/C11</f>
        <v>6.276043860892988E-2</v>
      </c>
      <c r="D25" s="85">
        <f t="shared" si="45"/>
        <v>0.27170333107956379</v>
      </c>
      <c r="E25" s="86">
        <f t="shared" si="45"/>
        <v>0.10122025857660095</v>
      </c>
      <c r="F25" s="86">
        <f t="shared" si="45"/>
        <v>8.1957851912158527E-2</v>
      </c>
      <c r="G25" s="86">
        <f>(G7+G8)/G11</f>
        <v>8.0563559560730608E-2</v>
      </c>
      <c r="H25" s="87">
        <f t="shared" ref="H25:O25" si="46">(H7+H8)/H11</f>
        <v>8.2718483614548644E-2</v>
      </c>
      <c r="I25" s="84">
        <f t="shared" si="46"/>
        <v>0.13817276642630905</v>
      </c>
      <c r="J25" s="85">
        <f t="shared" si="46"/>
        <v>9.4080728050931386E-2</v>
      </c>
      <c r="K25" s="86">
        <f t="shared" si="46"/>
        <v>5.3621332776194342E-3</v>
      </c>
      <c r="L25" s="86">
        <f t="shared" si="46"/>
        <v>7.7517178376574999E-2</v>
      </c>
      <c r="M25" s="86">
        <f t="shared" si="46"/>
        <v>6.4878926993498454E-2</v>
      </c>
      <c r="N25" s="87">
        <f t="shared" si="46"/>
        <v>5.6066092291924143E-2</v>
      </c>
      <c r="O25" s="88">
        <f t="shared" si="46"/>
        <v>7.3031323097718856E-2</v>
      </c>
    </row>
    <row r="26" spans="1:15">
      <c r="A26" s="83"/>
      <c r="B26" s="82" t="s">
        <v>4</v>
      </c>
      <c r="C26" s="84">
        <v>0.38207164789305176</v>
      </c>
      <c r="D26" s="85">
        <v>0.38207164789305176</v>
      </c>
      <c r="E26" s="86">
        <v>0.38207164789305176</v>
      </c>
      <c r="F26" s="86">
        <v>0.38207164789305176</v>
      </c>
      <c r="G26" s="86">
        <v>0.38207164789305176</v>
      </c>
      <c r="H26" s="87">
        <v>0.38207164789305176</v>
      </c>
      <c r="I26" s="84">
        <v>0.38207164789305176</v>
      </c>
      <c r="J26" s="85">
        <v>0.38207164789305176</v>
      </c>
      <c r="K26" s="86">
        <v>0.38207164789305176</v>
      </c>
      <c r="L26" s="86">
        <v>0.38207164789305176</v>
      </c>
      <c r="M26" s="86">
        <v>0.38207164789305176</v>
      </c>
      <c r="N26" s="87">
        <v>0.38207164789305176</v>
      </c>
      <c r="O26" s="88">
        <v>0.38207164789305176</v>
      </c>
    </row>
    <row r="27" spans="1:15">
      <c r="A27" s="12"/>
      <c r="B27" s="13" t="s">
        <v>5</v>
      </c>
      <c r="C27" s="84">
        <f t="shared" ref="C27:F27" si="47">C10/C11</f>
        <v>0.20914449063808185</v>
      </c>
      <c r="D27" s="85">
        <f t="shared" si="47"/>
        <v>0.20885679092873413</v>
      </c>
      <c r="E27" s="86">
        <f t="shared" si="47"/>
        <v>0.32967606905833946</v>
      </c>
      <c r="F27" s="86">
        <f t="shared" si="47"/>
        <v>1.5286815747926254E-3</v>
      </c>
      <c r="G27" s="86">
        <f>G10/G11</f>
        <v>-0.27790769817243743</v>
      </c>
      <c r="H27" s="87">
        <f t="shared" ref="H27:O27" si="48">H10/H11</f>
        <v>1.8885217462775442E-2</v>
      </c>
      <c r="I27" s="84">
        <f t="shared" si="48"/>
        <v>7.7102803296708655E-2</v>
      </c>
      <c r="J27" s="85">
        <f t="shared" si="48"/>
        <v>0.30085006339352904</v>
      </c>
      <c r="K27" s="86">
        <f t="shared" si="48"/>
        <v>0.30259422542388908</v>
      </c>
      <c r="L27" s="86">
        <f t="shared" si="48"/>
        <v>-4.3288194523414474E-2</v>
      </c>
      <c r="M27" s="86">
        <f t="shared" si="48"/>
        <v>0.48345606039844957</v>
      </c>
      <c r="N27" s="87">
        <f t="shared" si="48"/>
        <v>0.23817950163748502</v>
      </c>
      <c r="O27" s="88">
        <f t="shared" si="48"/>
        <v>0.19071237798312179</v>
      </c>
    </row>
    <row r="28" spans="1:15">
      <c r="A28" s="99"/>
      <c r="B28" s="100" t="s">
        <v>6</v>
      </c>
      <c r="C28" s="101">
        <f t="shared" ref="C28:F28" si="49">C11/C13</f>
        <v>0.48407017705587868</v>
      </c>
      <c r="D28" s="102">
        <f t="shared" si="49"/>
        <v>0.38445667367313602</v>
      </c>
      <c r="E28" s="103">
        <f t="shared" si="49"/>
        <v>0.17358727195982171</v>
      </c>
      <c r="F28" s="103">
        <f t="shared" si="49"/>
        <v>0.43423893233338801</v>
      </c>
      <c r="G28" s="103">
        <f>G11/G13</f>
        <v>0.3350221300710437</v>
      </c>
      <c r="H28" s="104">
        <f t="shared" ref="H28:O28" si="50">H11/H13</f>
        <v>0.22806534187795741</v>
      </c>
      <c r="I28" s="101">
        <f t="shared" si="50"/>
        <v>0.29843162037811038</v>
      </c>
      <c r="J28" s="102">
        <f t="shared" si="50"/>
        <v>0.67377638373538307</v>
      </c>
      <c r="K28" s="103">
        <f t="shared" si="50"/>
        <v>0.63837815397666309</v>
      </c>
      <c r="L28" s="103">
        <f t="shared" si="50"/>
        <v>0.59013993955202526</v>
      </c>
      <c r="M28" s="103">
        <f t="shared" si="50"/>
        <v>0.55615487592524226</v>
      </c>
      <c r="N28" s="104">
        <f t="shared" si="50"/>
        <v>0.65430320552907251</v>
      </c>
      <c r="O28" s="105">
        <f t="shared" si="50"/>
        <v>0.52058776214600666</v>
      </c>
    </row>
    <row r="29" spans="1:15" ht="12.75" customHeight="1">
      <c r="A29" s="121" t="s">
        <v>50</v>
      </c>
    </row>
    <row r="30" spans="1:15">
      <c r="A30" s="2" t="s">
        <v>7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</row>
    <row r="31" spans="1:15">
      <c r="B31" s="2" t="s">
        <v>49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</row>
    <row r="32" spans="1:15">
      <c r="B32" s="2" t="s">
        <v>32</v>
      </c>
    </row>
    <row r="33" spans="2:3">
      <c r="B33" s="2" t="s">
        <v>31</v>
      </c>
    </row>
    <row r="35" spans="2:3">
      <c r="C35" s="119"/>
    </row>
    <row r="36" spans="2:3">
      <c r="C36" s="119"/>
    </row>
  </sheetData>
  <phoneticPr fontId="5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HIKITA Yasuyuki</dc:creator>
  <cp:lastModifiedBy>HIKITA Yasuyuki</cp:lastModifiedBy>
  <dcterms:created xsi:type="dcterms:W3CDTF">2014-06-03T14:43:50Z</dcterms:created>
  <dcterms:modified xsi:type="dcterms:W3CDTF">2014-06-05T14:22:27Z</dcterms:modified>
</cp:coreProperties>
</file>