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4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116\ryohitan$\pub\人事課\【旅 費】\HP原稿\202004\"/>
    </mc:Choice>
  </mc:AlternateContent>
  <bookViews>
    <workbookView xWindow="0" yWindow="0" windowWidth="20490" windowHeight="7500"/>
  </bookViews>
  <sheets>
    <sheet name="海外" sheetId="4" r:id="rId1"/>
    <sheet name="海外 (計算式あり)" sheetId="5" r:id="rId2"/>
    <sheet name="国内" sheetId="1" r:id="rId3"/>
    <sheet name="国内 (計算式あり)" sheetId="6" r:id="rId4"/>
  </sheets>
  <definedNames>
    <definedName name="_xlnm._FilterDatabase" localSheetId="0" hidden="1">海外!#REF!</definedName>
    <definedName name="_xlnm._FilterDatabase" localSheetId="1" hidden="1">'海外 (計算式あり)'!#REF!</definedName>
    <definedName name="_xlnm._FilterDatabase" localSheetId="2" hidden="1">国内!$D$15:$M$19</definedName>
    <definedName name="_xlnm._FilterDatabase" localSheetId="3" hidden="1">'国内 (計算式あり)'!$D$15:$M$19</definedName>
    <definedName name="_xlnm.Print_Area" localSheetId="0">海外!$A$1:$N$58</definedName>
    <definedName name="_xlnm.Print_Area" localSheetId="1">'海外 (計算式あり)'!$A$1:$N$59</definedName>
    <definedName name="_xlnm.Print_Area" localSheetId="2">国内!$A$1:$N$60</definedName>
    <definedName name="_xlnm.Print_Area" localSheetId="3">'国内 (計算式あり)'!$A$1:$N$60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2" i="6"/>
  <c r="M2" i="5"/>
  <c r="M2" i="4"/>
  <c r="E47" i="5" l="1"/>
  <c r="L47" i="5" s="1"/>
  <c r="E39" i="5"/>
  <c r="L39" i="5" s="1"/>
  <c r="E31" i="5"/>
  <c r="L31" i="5" s="1"/>
  <c r="E33" i="6"/>
  <c r="L33" i="6" s="1"/>
  <c r="E40" i="6"/>
  <c r="L40" i="6" s="1"/>
  <c r="E48" i="6"/>
  <c r="L48" i="6" s="1"/>
  <c r="F39" i="6"/>
  <c r="F38" i="6"/>
  <c r="F37" i="6"/>
  <c r="F38" i="5"/>
  <c r="F37" i="5"/>
  <c r="F36" i="5"/>
  <c r="K49" i="5" l="1"/>
  <c r="K53" i="5" s="1"/>
  <c r="K50" i="6"/>
  <c r="K54" i="6" s="1"/>
  <c r="F38" i="4"/>
  <c r="F37" i="4"/>
  <c r="F36" i="4"/>
  <c r="F37" i="1" l="1"/>
  <c r="F38" i="1"/>
  <c r="F39" i="1"/>
</calcChain>
</file>

<file path=xl/sharedStrings.xml><?xml version="1.0" encoding="utf-8"?>
<sst xmlns="http://schemas.openxmlformats.org/spreadsheetml/2006/main" count="480" uniqueCount="122">
  <si>
    <t>所属</t>
    <rPh sb="0" eb="2">
      <t>ショゾク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</si>
  <si>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</si>
  <si>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</si>
  <si>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</si>
  <si>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チケットお受取方法</t>
    <rPh sb="5" eb="7">
      <t>ウケトリ</t>
    </rPh>
    <rPh sb="7" eb="9">
      <t>ホウホウ</t>
    </rPh>
    <phoneticPr fontId="1"/>
  </si>
  <si>
    <t>住所</t>
    <rPh sb="0" eb="2">
      <t>ジュウショ</t>
    </rPh>
    <phoneticPr fontId="1"/>
  </si>
  <si>
    <t>名前</t>
    <rPh sb="0" eb="2">
      <t>ナマエ</t>
    </rPh>
    <phoneticPr fontId="1"/>
  </si>
  <si>
    <t>利用日</t>
    <rPh sb="0" eb="2">
      <t>リヨウ</t>
    </rPh>
    <rPh sb="2" eb="3">
      <t>ビ</t>
    </rPh>
    <phoneticPr fontId="1"/>
  </si>
  <si>
    <t>便名</t>
    <rPh sb="0" eb="2">
      <t>ビンメイ</t>
    </rPh>
    <phoneticPr fontId="1"/>
  </si>
  <si>
    <t>出発地</t>
    <rPh sb="0" eb="3">
      <t>シュッパツチ</t>
    </rPh>
    <phoneticPr fontId="1"/>
  </si>
  <si>
    <t>出発時間</t>
    <rPh sb="0" eb="2">
      <t>シュッパツ</t>
    </rPh>
    <rPh sb="2" eb="4">
      <t>ジカン</t>
    </rPh>
    <phoneticPr fontId="1"/>
  </si>
  <si>
    <t>到着地</t>
    <rPh sb="0" eb="2">
      <t>トウチャク</t>
    </rPh>
    <rPh sb="2" eb="3">
      <t>チ</t>
    </rPh>
    <phoneticPr fontId="1"/>
  </si>
  <si>
    <t>到着時間</t>
    <rPh sb="0" eb="2">
      <t>トウチャク</t>
    </rPh>
    <rPh sb="2" eb="4">
      <t>ジカン</t>
    </rPh>
    <phoneticPr fontId="1"/>
  </si>
  <si>
    <t>座席希望</t>
    <rPh sb="0" eb="2">
      <t>ザセキ</t>
    </rPh>
    <rPh sb="2" eb="4">
      <t>キボウ</t>
    </rPh>
    <phoneticPr fontId="1"/>
  </si>
  <si>
    <t>金額</t>
    <rPh sb="0" eb="2">
      <t>キンガク</t>
    </rPh>
    <phoneticPr fontId="1"/>
  </si>
  <si>
    <t>泊数</t>
    <rPh sb="0" eb="1">
      <t>ハク</t>
    </rPh>
    <rPh sb="1" eb="2">
      <t>スウ</t>
    </rPh>
    <phoneticPr fontId="1"/>
  </si>
  <si>
    <t>希望ホテル</t>
    <rPh sb="0" eb="2">
      <t>キボウ</t>
    </rPh>
    <phoneticPr fontId="1"/>
  </si>
  <si>
    <t>カタカナ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</si>
  <si>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</si>
  <si>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</si>
  <si>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ミドル</t>
    <phoneticPr fontId="1"/>
  </si>
  <si>
    <t>国籍</t>
    <rPh sb="0" eb="2">
      <t>コクセキ</t>
    </rPh>
    <phoneticPr fontId="1"/>
  </si>
  <si>
    <t>連絡先</t>
    <rPh sb="0" eb="2">
      <t>レンラク</t>
    </rPh>
    <rPh sb="2" eb="3">
      <t>サキ</t>
    </rPh>
    <phoneticPr fontId="1"/>
  </si>
  <si>
    <t>出張者情報</t>
    <rPh sb="0" eb="2">
      <t>シュッチョウ</t>
    </rPh>
    <rPh sb="2" eb="3">
      <t>シャ</t>
    </rPh>
    <rPh sb="3" eb="5">
      <t>ジョウホウ</t>
    </rPh>
    <phoneticPr fontId="1"/>
  </si>
  <si>
    <t>申込者情報
（ご出張者と異なる場合のみご記入ください）</t>
    <rPh sb="0" eb="2">
      <t>モウシコミ</t>
    </rPh>
    <rPh sb="2" eb="3">
      <t>シャ</t>
    </rPh>
    <rPh sb="3" eb="5">
      <t>ジョウホウ</t>
    </rPh>
    <rPh sb="8" eb="10">
      <t>シュッチョウ</t>
    </rPh>
    <rPh sb="10" eb="11">
      <t>シャ</t>
    </rPh>
    <rPh sb="12" eb="13">
      <t>コト</t>
    </rPh>
    <rPh sb="15" eb="17">
      <t>バアイ</t>
    </rPh>
    <rPh sb="20" eb="22">
      <t>キニュウ</t>
    </rPh>
    <phoneticPr fontId="1"/>
  </si>
  <si>
    <t>乗共</t>
    <rPh sb="0" eb="1">
      <t>ジョウ</t>
    </rPh>
    <rPh sb="1" eb="2">
      <t>トモ</t>
    </rPh>
    <phoneticPr fontId="1"/>
  </si>
  <si>
    <t>発駅</t>
    <rPh sb="0" eb="1">
      <t>ハツ</t>
    </rPh>
    <rPh sb="1" eb="2">
      <t>エキ</t>
    </rPh>
    <phoneticPr fontId="1"/>
  </si>
  <si>
    <t>着駅</t>
    <rPh sb="0" eb="1">
      <t>チャク</t>
    </rPh>
    <rPh sb="1" eb="2">
      <t>エキ</t>
    </rPh>
    <phoneticPr fontId="1"/>
  </si>
  <si>
    <t>送付先</t>
    <rPh sb="0" eb="3">
      <t>ソウフサキ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</si>
  <si>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</si>
  <si>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</si>
  <si>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トラベルプラザ使用欄</t>
    <rPh sb="7" eb="9">
      <t>シヨウ</t>
    </rPh>
    <rPh sb="9" eb="10">
      <t>ラン</t>
    </rPh>
    <phoneticPr fontId="1"/>
  </si>
  <si>
    <t>備考</t>
    <rPh sb="0" eb="2">
      <t>ビコウ</t>
    </rPh>
    <phoneticPr fontId="1"/>
  </si>
  <si>
    <t>自己負担</t>
    <rPh sb="0" eb="2">
      <t>ジコ</t>
    </rPh>
    <rPh sb="2" eb="4">
      <t>フタン</t>
    </rPh>
    <phoneticPr fontId="1"/>
  </si>
  <si>
    <t>差引請求額</t>
    <rPh sb="0" eb="2">
      <t>サシヒキ</t>
    </rPh>
    <rPh sb="2" eb="4">
      <t>セイキュウ</t>
    </rPh>
    <rPh sb="4" eb="5">
      <t>ガク</t>
    </rPh>
    <phoneticPr fontId="1"/>
  </si>
  <si>
    <t>手配開始</t>
    <rPh sb="0" eb="2">
      <t>テハイ</t>
    </rPh>
    <rPh sb="2" eb="4">
      <t>カイシ</t>
    </rPh>
    <phoneticPr fontId="1"/>
  </si>
  <si>
    <t>旅費確認</t>
    <rPh sb="0" eb="2">
      <t>リョヒ</t>
    </rPh>
    <rPh sb="2" eb="4">
      <t>カクニン</t>
    </rPh>
    <phoneticPr fontId="1"/>
  </si>
  <si>
    <t>トラベル最終確認</t>
    <rPh sb="4" eb="6">
      <t>サイシュウ</t>
    </rPh>
    <rPh sb="6" eb="8">
      <t>カクニン</t>
    </rPh>
    <phoneticPr fontId="1"/>
  </si>
  <si>
    <t>With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</si>
  <si>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</si>
  <si>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性別</t>
    <rPh sb="0" eb="2">
      <t>セイベツ</t>
    </rPh>
    <phoneticPr fontId="1"/>
  </si>
  <si>
    <t>クラス</t>
    <phoneticPr fontId="1"/>
  </si>
  <si>
    <t>メールアドレス</t>
    <phoneticPr fontId="1"/>
  </si>
  <si>
    <t>都市名</t>
    <rPh sb="0" eb="3">
      <t>トシメイ</t>
    </rPh>
    <phoneticPr fontId="1"/>
  </si>
  <si>
    <t>/</t>
    <phoneticPr fontId="1"/>
  </si>
  <si>
    <t>宿泊</t>
    <rPh sb="0" eb="2">
      <t>シュクハク</t>
    </rPh>
    <phoneticPr fontId="1"/>
  </si>
  <si>
    <t>その他手配</t>
    <rPh sb="2" eb="3">
      <t>タ</t>
    </rPh>
    <rPh sb="3" eb="5">
      <t>テハイ</t>
    </rPh>
    <phoneticPr fontId="1"/>
  </si>
  <si>
    <t>〒</t>
    <phoneticPr fontId="1"/>
  </si>
  <si>
    <t>年齢（出発日時点）</t>
    <phoneticPr fontId="1"/>
  </si>
  <si>
    <t>交通機関【航空・鉄道・バス】</t>
    <rPh sb="0" eb="2">
      <t>コウツウ</t>
    </rPh>
    <rPh sb="2" eb="4">
      <t>キカン</t>
    </rPh>
    <rPh sb="5" eb="7">
      <t>コウクウ</t>
    </rPh>
    <rPh sb="8" eb="10">
      <t>テツドウ</t>
    </rPh>
    <phoneticPr fontId="1"/>
  </si>
  <si>
    <t>乗車券</t>
    <rPh sb="0" eb="2">
      <t>ジョウシャ</t>
    </rPh>
    <rPh sb="2" eb="3">
      <t>ケン</t>
    </rPh>
    <phoneticPr fontId="1"/>
  </si>
  <si>
    <t>宿泊</t>
    <rPh sb="0" eb="2">
      <t>シュクハク</t>
    </rPh>
    <phoneticPr fontId="1"/>
  </si>
  <si>
    <t>その他手配</t>
    <rPh sb="2" eb="3">
      <t>タ</t>
    </rPh>
    <rPh sb="3" eb="5">
      <t>テハイ</t>
    </rPh>
    <phoneticPr fontId="1"/>
  </si>
  <si>
    <t>宿泊費大学負担上限額</t>
    <phoneticPr fontId="1"/>
  </si>
  <si>
    <t>備考</t>
    <rPh sb="0" eb="2">
      <t>ビコウ</t>
    </rPh>
    <phoneticPr fontId="1"/>
  </si>
  <si>
    <t>基本事項</t>
    <rPh sb="0" eb="2">
      <t>キホン</t>
    </rPh>
    <rPh sb="2" eb="4">
      <t>ジコウ</t>
    </rPh>
    <phoneticPr fontId="1"/>
  </si>
  <si>
    <t>12,000円</t>
    <rPh sb="2" eb="7">
      <t>０００エン</t>
    </rPh>
    <phoneticPr fontId="1"/>
  </si>
  <si>
    <t>22,500円</t>
    <rPh sb="2" eb="7">
      <t>５００エン</t>
    </rPh>
    <phoneticPr fontId="1"/>
  </si>
  <si>
    <t>18,800円</t>
    <rPh sb="2" eb="7">
      <t>８００エン</t>
    </rPh>
    <phoneticPr fontId="1"/>
  </si>
  <si>
    <t>立教トラベルプラザ　請求書払い専用申込書【国内】</t>
    <rPh sb="0" eb="2">
      <t>リッキョウ</t>
    </rPh>
    <rPh sb="10" eb="13">
      <t>セイキュウショ</t>
    </rPh>
    <rPh sb="13" eb="14">
      <t>バラ</t>
    </rPh>
    <rPh sb="15" eb="17">
      <t>センヨウ</t>
    </rPh>
    <rPh sb="17" eb="20">
      <t>モウシコミショ</t>
    </rPh>
    <rPh sb="21" eb="23">
      <t>コクナイ</t>
    </rPh>
    <phoneticPr fontId="1"/>
  </si>
  <si>
    <t>海外Ａ地方</t>
    <rPh sb="0" eb="2">
      <t>カイガイ</t>
    </rPh>
    <rPh sb="3" eb="5">
      <t>チホウ</t>
    </rPh>
    <phoneticPr fontId="1"/>
  </si>
  <si>
    <t>海外Ｂ地方</t>
    <rPh sb="0" eb="2">
      <t>カイガイ</t>
    </rPh>
    <rPh sb="3" eb="5">
      <t>チホウ</t>
    </rPh>
    <phoneticPr fontId="1"/>
  </si>
  <si>
    <t>勤務員</t>
    <rPh sb="0" eb="2">
      <t>キンム</t>
    </rPh>
    <rPh sb="2" eb="3">
      <t>イン</t>
    </rPh>
    <phoneticPr fontId="1"/>
  </si>
  <si>
    <t>部長</t>
    <rPh sb="0" eb="2">
      <t>ブチョウ</t>
    </rPh>
    <phoneticPr fontId="1"/>
  </si>
  <si>
    <t>14,000円</t>
    <rPh sb="6" eb="7">
      <t>エン</t>
    </rPh>
    <phoneticPr fontId="1"/>
  </si>
  <si>
    <t>総長</t>
    <rPh sb="0" eb="2">
      <t>ソウチョウ</t>
    </rPh>
    <phoneticPr fontId="1"/>
  </si>
  <si>
    <t>16,000円</t>
    <rPh sb="6" eb="7">
      <t>エン</t>
    </rPh>
    <phoneticPr fontId="1"/>
  </si>
  <si>
    <t>旅－11</t>
    <rPh sb="0" eb="1">
      <t>タビ</t>
    </rPh>
    <phoneticPr fontId="1"/>
  </si>
  <si>
    <t>￥</t>
    <phoneticPr fontId="1"/>
  </si>
  <si>
    <t>本人立替精算の有無</t>
    <rPh sb="0" eb="2">
      <t>ホンニン</t>
    </rPh>
    <rPh sb="2" eb="4">
      <t>タテカエ</t>
    </rPh>
    <rPh sb="4" eb="6">
      <t>セイサン</t>
    </rPh>
    <rPh sb="7" eb="9">
      <t>ウム</t>
    </rPh>
    <phoneticPr fontId="1"/>
  </si>
  <si>
    <t>　 左記にご入力ください</t>
    <rPh sb="2" eb="3">
      <t>ヒダリ</t>
    </rPh>
    <phoneticPr fontId="1"/>
  </si>
  <si>
    <t>その他</t>
    <rPh sb="2" eb="3">
      <t>タ</t>
    </rPh>
    <phoneticPr fontId="1"/>
  </si>
  <si>
    <t>／TAX燃油</t>
    <rPh sb="4" eb="6">
      <t>ネンユ</t>
    </rPh>
    <phoneticPr fontId="1"/>
  </si>
  <si>
    <t>／取扱料金</t>
    <rPh sb="1" eb="3">
      <t>トリアツカイ</t>
    </rPh>
    <rPh sb="3" eb="5">
      <t>リョウキン</t>
    </rPh>
    <phoneticPr fontId="1"/>
  </si>
  <si>
    <t>／計（①）</t>
    <rPh sb="1" eb="2">
      <t>ケイ</t>
    </rPh>
    <phoneticPr fontId="1"/>
  </si>
  <si>
    <t>／計（②）　　</t>
    <rPh sb="1" eb="2">
      <t>ケイ</t>
    </rPh>
    <phoneticPr fontId="1"/>
  </si>
  <si>
    <t>／計（③）　　</t>
    <rPh sb="1" eb="2">
      <t>ケイ</t>
    </rPh>
    <phoneticPr fontId="1"/>
  </si>
  <si>
    <t>／計（①）　　</t>
    <rPh sb="1" eb="2">
      <t>ケイ</t>
    </rPh>
    <phoneticPr fontId="1"/>
  </si>
  <si>
    <t>総合計
（①+②+③）</t>
    <rPh sb="0" eb="2">
      <t>ソウゴウ</t>
    </rPh>
    <rPh sb="2" eb="3">
      <t>ケイ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</si>
  <si>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【航空・鉄道・バス】</t>
    </r>
    <r>
      <rPr>
        <b/>
        <sz val="11"/>
        <color theme="1"/>
        <rFont val="ＭＳ Ｐゴシック"/>
        <family val="3"/>
        <charset val="128"/>
        <scheme val="minor"/>
      </rPr>
      <t xml:space="preserve">
交通機関</t>
    </r>
    <rPh sb="1" eb="3">
      <t>コウクウ</t>
    </rPh>
    <rPh sb="4" eb="6">
      <t>テツドウ</t>
    </rPh>
    <phoneticPr fontId="1"/>
  </si>
  <si>
    <t>パスポート
スペル</t>
    <phoneticPr fontId="1"/>
  </si>
  <si>
    <r>
      <t>ご希望</t>
    </r>
    <r>
      <rPr>
        <b/>
        <sz val="8"/>
        <color theme="1"/>
        <rFont val="ＭＳ Ｐゴシック"/>
        <family val="3"/>
        <charset val="128"/>
        <scheme val="minor"/>
      </rPr>
      <t>(禁煙など)</t>
    </r>
    <rPh sb="1" eb="3">
      <t>キボウ</t>
    </rPh>
    <rPh sb="4" eb="6">
      <t>キンエン</t>
    </rPh>
    <phoneticPr fontId="1"/>
  </si>
  <si>
    <t>チェックイン日</t>
    <rPh sb="6" eb="7">
      <t>ヒ</t>
    </rPh>
    <phoneticPr fontId="1"/>
  </si>
  <si>
    <t>チェックアウト日</t>
    <rPh sb="7" eb="8">
      <t>ヒ</t>
    </rPh>
    <phoneticPr fontId="1"/>
  </si>
  <si>
    <t>※池袋勤務の職員は『学外への送付』以外をお選びください。</t>
  </si>
  <si>
    <t>ＷＦＳ</t>
    <phoneticPr fontId="1"/>
  </si>
  <si>
    <t>請求先　　大学　　／　　学院</t>
    <rPh sb="0" eb="2">
      <t>セイキュウ</t>
    </rPh>
    <rPh sb="2" eb="3">
      <t>サキ</t>
    </rPh>
    <rPh sb="5" eb="7">
      <t>ダイガク</t>
    </rPh>
    <rPh sb="12" eb="14">
      <t>ガクイン</t>
    </rPh>
    <phoneticPr fontId="1"/>
  </si>
  <si>
    <r>
      <t>種別</t>
    </r>
    <r>
      <rPr>
        <b/>
        <sz val="9"/>
        <color theme="1"/>
        <rFont val="ＭＳ Ｐゴシック"/>
        <family val="3"/>
        <charset val="128"/>
        <scheme val="minor"/>
      </rPr>
      <t>(片道/往復）</t>
    </r>
    <rPh sb="0" eb="2">
      <t>シュベツ</t>
    </rPh>
    <rPh sb="3" eb="5">
      <t>カタミチ</t>
    </rPh>
    <rPh sb="6" eb="8">
      <t>オウフク</t>
    </rPh>
    <phoneticPr fontId="1"/>
  </si>
  <si>
    <t>旅費担当
トラベルプラザ使用欄</t>
    <rPh sb="0" eb="2">
      <t>リョヒ</t>
    </rPh>
    <rPh sb="2" eb="4">
      <t>タントウ</t>
    </rPh>
    <rPh sb="12" eb="14">
      <t>シヨウ</t>
    </rPh>
    <rPh sb="14" eb="15">
      <t>ラン</t>
    </rPh>
    <phoneticPr fontId="1"/>
  </si>
  <si>
    <t>出張雑費</t>
    <phoneticPr fontId="1"/>
  </si>
  <si>
    <t>（￥　　　　　　　×　　　　）</t>
    <phoneticPr fontId="1"/>
  </si>
  <si>
    <t>J-link　　　　　　　　　-000-</t>
    <phoneticPr fontId="1"/>
  </si>
  <si>
    <t>立教トラベルプラザ　請求書払い専用申込書【海外】</t>
    <rPh sb="0" eb="2">
      <t>リッキョウ</t>
    </rPh>
    <rPh sb="10" eb="13">
      <t>セイキュウショ</t>
    </rPh>
    <rPh sb="13" eb="14">
      <t>バラ</t>
    </rPh>
    <rPh sb="15" eb="17">
      <t>センヨウ</t>
    </rPh>
    <rPh sb="17" eb="20">
      <t>モウシコミショ</t>
    </rPh>
    <rPh sb="21" eb="23">
      <t>カイガイ</t>
    </rPh>
    <phoneticPr fontId="1"/>
  </si>
  <si>
    <t>◆乗車券区間が特急券区間と異なる場合や、乗車券のみの申込の場合は</t>
    <rPh sb="7" eb="10">
      <t>トッキュウケン</t>
    </rPh>
    <rPh sb="10" eb="12">
      <t>クカン</t>
    </rPh>
    <phoneticPr fontId="1"/>
  </si>
  <si>
    <t>◆通勤交通費補助金申請区間を除いてご入力ください</t>
    <rPh sb="1" eb="3">
      <t>ツウキン</t>
    </rPh>
    <rPh sb="3" eb="6">
      <t>コウツウヒ</t>
    </rPh>
    <rPh sb="6" eb="9">
      <t>ホジョキン</t>
    </rPh>
    <rPh sb="9" eb="11">
      <t>シンセイ</t>
    </rPh>
    <rPh sb="11" eb="13">
      <t>クカン</t>
    </rPh>
    <rPh sb="14" eb="15">
      <t>ノゾ</t>
    </rPh>
    <phoneticPr fontId="1"/>
  </si>
  <si>
    <t>◆地下鉄など発券できない区間もあります</t>
    <rPh sb="1" eb="4">
      <t>チカテツ</t>
    </rPh>
    <rPh sb="6" eb="8">
      <t>ハッケン</t>
    </rPh>
    <rPh sb="12" eb="14">
      <t>クカン</t>
    </rPh>
    <phoneticPr fontId="1"/>
  </si>
  <si>
    <t>申込書送信先：</t>
    <rPh sb="0" eb="3">
      <t>モウシコミショ</t>
    </rPh>
    <rPh sb="3" eb="5">
      <t>ソウシン</t>
    </rPh>
    <rPh sb="5" eb="6">
      <t>サキ</t>
    </rPh>
    <phoneticPr fontId="1"/>
  </si>
  <si>
    <t>立教トラベルプラザ　　　　ＴＥＬ：０３－３９８５－４２２０（内線4220）</t>
    <rPh sb="0" eb="2">
      <t>リッキョウ</t>
    </rPh>
    <rPh sb="30" eb="32">
      <t>ナイセン</t>
    </rPh>
    <phoneticPr fontId="1"/>
  </si>
  <si>
    <t>（￥　　　　　　　　　×　　　　）</t>
    <phoneticPr fontId="1"/>
  </si>
  <si>
    <t>　 男　　　女</t>
    <rPh sb="2" eb="3">
      <t>オトコ</t>
    </rPh>
    <rPh sb="6" eb="7">
      <t>オンナ</t>
    </rPh>
    <phoneticPr fontId="1"/>
  </si>
  <si>
    <t>男　　　  女</t>
    <phoneticPr fontId="1"/>
  </si>
  <si>
    <t xml:space="preserve">      あり(精算書類提出予定日　　　　年　　月　　日)</t>
    <phoneticPr fontId="1"/>
  </si>
  <si>
    <t xml:space="preserve">      なし＜出張雑費のみ支給（本申込書を精算書とする）＞</t>
    <phoneticPr fontId="1"/>
  </si>
  <si>
    <t>　　　　なし</t>
    <phoneticPr fontId="1"/>
  </si>
  <si>
    <t xml:space="preserve">     　トラベルプラザ受取　　</t>
    <rPh sb="13" eb="15">
      <t>ウケトリ</t>
    </rPh>
    <phoneticPr fontId="1"/>
  </si>
  <si>
    <t>　　　メール</t>
    <phoneticPr fontId="1"/>
  </si>
  <si>
    <t>　　学内便</t>
    <rPh sb="2" eb="4">
      <t>ガクナイ</t>
    </rPh>
    <rPh sb="4" eb="5">
      <t>ビン</t>
    </rPh>
    <phoneticPr fontId="1"/>
  </si>
  <si>
    <t>学外への送付</t>
    <rPh sb="0" eb="2">
      <t>ガクガイ</t>
    </rPh>
    <rPh sb="4" eb="6">
      <t>ソウフ</t>
    </rPh>
    <phoneticPr fontId="1"/>
  </si>
  <si>
    <t>電話番号</t>
    <rPh sb="0" eb="4">
      <t>デンワバンゴウ</t>
    </rPh>
    <phoneticPr fontId="1"/>
  </si>
  <si>
    <t>大学への出張申請</t>
    <rPh sb="0" eb="2">
      <t>ダイガク</t>
    </rPh>
    <rPh sb="4" eb="6">
      <t>シュッチョウ</t>
    </rPh>
    <rPh sb="6" eb="8">
      <t>シンセイ</t>
    </rPh>
    <phoneticPr fontId="1"/>
  </si>
  <si>
    <t xml:space="preserve">      あり(精算書類提出予定日　　月　　日)</t>
    <phoneticPr fontId="1"/>
  </si>
  <si>
    <t>　　　申請未　（申請予定日　　　月　　　日）　　　　　　　　　</t>
    <rPh sb="3" eb="5">
      <t>シンセイ</t>
    </rPh>
    <rPh sb="5" eb="6">
      <t>ミ</t>
    </rPh>
    <rPh sb="8" eb="10">
      <t>シンセイ</t>
    </rPh>
    <rPh sb="10" eb="12">
      <t>ヨテイ</t>
    </rPh>
    <rPh sb="12" eb="13">
      <t>ビ</t>
    </rPh>
    <rPh sb="16" eb="17">
      <t>ガツ</t>
    </rPh>
    <rPh sb="20" eb="21">
      <t>ニチ</t>
    </rPh>
    <phoneticPr fontId="1"/>
  </si>
  <si>
    <t>　　　申請済</t>
    <rPh sb="3" eb="5">
      <t>シンセイ</t>
    </rPh>
    <rPh sb="5" eb="6">
      <t>スミ</t>
    </rPh>
    <phoneticPr fontId="1"/>
  </si>
  <si>
    <t>2020年4月更新</t>
    <rPh sb="4" eb="5">
      <t>ネン</t>
    </rPh>
    <rPh sb="6" eb="7">
      <t>ガツ</t>
    </rPh>
    <rPh sb="7" eb="9">
      <t>コウシン</t>
    </rPh>
    <phoneticPr fontId="1"/>
  </si>
  <si>
    <t>申込日</t>
    <rPh sb="0" eb="2">
      <t>モウシコ</t>
    </rPh>
    <rPh sb="2" eb="3">
      <t>ビ</t>
    </rPh>
    <phoneticPr fontId="1"/>
  </si>
  <si>
    <t>出発日</t>
    <rPh sb="0" eb="3">
      <t>シュッパツビ</t>
    </rPh>
    <phoneticPr fontId="1"/>
  </si>
  <si>
    <t>帰着日</t>
    <rPh sb="0" eb="2">
      <t>キチャク</t>
    </rPh>
    <rPh sb="2" eb="3">
      <t>ビ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</si>
  <si>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</si>
  <si>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</si>
  <si>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</si>
  <si>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travelplaza@rikkyo.ac.jp</t>
    <phoneticPr fontId="1"/>
  </si>
  <si>
    <t>旅－9</t>
    <rPh sb="0" eb="1">
      <t>タビ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</si>
</sst>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#&quot;歳&quot;"/>
    <numFmt numFmtId="178" formatCode="yyyy/m/d\(aaa\)"/>
    <numFmt numFmtId="179" formatCode="m/d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theme="0" tint="-0.149937437055574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178" fontId="4" fillId="0" borderId="40" xfId="0" applyNumberFormat="1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178" fontId="4" fillId="0" borderId="44" xfId="0" applyNumberFormat="1" applyFont="1" applyBorder="1" applyAlignment="1">
      <alignment horizontal="center" vertical="center" shrinkToFit="1"/>
    </xf>
    <xf numFmtId="176" fontId="4" fillId="0" borderId="44" xfId="0" applyNumberFormat="1" applyFont="1" applyBorder="1" applyAlignment="1">
      <alignment horizontal="center" vertical="center" shrinkToFit="1"/>
    </xf>
    <xf numFmtId="178" fontId="4" fillId="0" borderId="32" xfId="0" applyNumberFormat="1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horizontal="center" vertical="center" shrinkToFit="1"/>
    </xf>
    <xf numFmtId="178" fontId="4" fillId="0" borderId="35" xfId="0" applyNumberFormat="1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178" fontId="4" fillId="0" borderId="43" xfId="0" applyNumberFormat="1" applyFont="1" applyBorder="1" applyAlignment="1">
      <alignment horizontal="center" vertical="center" shrinkToFit="1"/>
    </xf>
    <xf numFmtId="176" fontId="4" fillId="0" borderId="43" xfId="0" applyNumberFormat="1" applyFont="1" applyBorder="1" applyAlignment="1">
      <alignment horizontal="center" vertical="center" shrinkToFit="1"/>
    </xf>
    <xf numFmtId="20" fontId="4" fillId="0" borderId="44" xfId="0" applyNumberFormat="1" applyFont="1" applyBorder="1" applyAlignment="1">
      <alignment horizontal="center" vertical="center" shrinkToFit="1"/>
    </xf>
    <xf numFmtId="20" fontId="4" fillId="0" borderId="43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4" fillId="0" borderId="34" xfId="0" applyNumberFormat="1" applyFont="1" applyBorder="1" applyAlignment="1">
      <alignment horizontal="center" vertical="center" shrinkToFit="1"/>
    </xf>
    <xf numFmtId="178" fontId="4" fillId="0" borderId="25" xfId="0" applyNumberFormat="1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3" fontId="4" fillId="2" borderId="6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3" fontId="4" fillId="2" borderId="61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shrinkToFit="1"/>
    </xf>
    <xf numFmtId="3" fontId="4" fillId="0" borderId="6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78" fontId="4" fillId="0" borderId="64" xfId="0" applyNumberFormat="1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8" fontId="4" fillId="0" borderId="38" xfId="0" applyNumberFormat="1" applyFont="1" applyBorder="1" applyAlignment="1">
      <alignment horizontal="center" vertical="center" shrinkToFit="1"/>
    </xf>
    <xf numFmtId="178" fontId="4" fillId="0" borderId="39" xfId="0" applyNumberFormat="1" applyFont="1" applyBorder="1" applyAlignment="1">
      <alignment horizontal="center" vertical="center" shrinkToFit="1"/>
    </xf>
    <xf numFmtId="38" fontId="4" fillId="0" borderId="42" xfId="2" applyFont="1" applyBorder="1" applyAlignment="1">
      <alignment vertical="center" shrinkToFit="1"/>
    </xf>
    <xf numFmtId="38" fontId="4" fillId="0" borderId="43" xfId="2" applyFont="1" applyBorder="1" applyAlignment="1">
      <alignment vertical="center" shrinkToFit="1"/>
    </xf>
    <xf numFmtId="38" fontId="4" fillId="0" borderId="36" xfId="2" applyFont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9" fontId="17" fillId="0" borderId="0" xfId="0" applyNumberFormat="1" applyFont="1" applyFill="1" applyAlignment="1">
      <alignment horizontal="right" vertical="center" textRotation="180" shrinkToFit="1"/>
    </xf>
    <xf numFmtId="179" fontId="17" fillId="0" borderId="0" xfId="0" applyNumberFormat="1" applyFont="1" applyFill="1" applyBorder="1" applyAlignment="1">
      <alignment horizontal="right" vertical="center" textRotation="180" wrapText="1" shrinkToFi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79" fontId="17" fillId="0" borderId="0" xfId="0" applyNumberFormat="1" applyFont="1" applyFill="1" applyAlignment="1">
      <alignment horizontal="right" vertical="center" textRotation="180" shrinkToFit="1"/>
    </xf>
    <xf numFmtId="179" fontId="17" fillId="0" borderId="0" xfId="0" applyNumberFormat="1" applyFont="1" applyFill="1" applyBorder="1" applyAlignment="1">
      <alignment horizontal="right" vertical="center" textRotation="180" wrapText="1" shrinkToFit="1"/>
    </xf>
    <xf numFmtId="0" fontId="7" fillId="3" borderId="44" xfId="0" applyFont="1" applyFill="1" applyBorder="1" applyAlignment="1">
      <alignment horizontal="center" vertical="center"/>
    </xf>
    <xf numFmtId="0" fontId="15" fillId="0" borderId="59" xfId="0" applyFont="1" applyBorder="1" applyAlignment="1">
      <alignment vertical="center" shrinkToFit="1"/>
    </xf>
    <xf numFmtId="0" fontId="20" fillId="0" borderId="59" xfId="0" applyFont="1" applyBorder="1" applyAlignment="1">
      <alignment horizontal="right" vertical="center" shrinkToFit="1"/>
    </xf>
    <xf numFmtId="0" fontId="7" fillId="3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1" applyFill="1" applyBorder="1" applyAlignment="1">
      <alignment vertical="center"/>
    </xf>
    <xf numFmtId="55" fontId="21" fillId="0" borderId="0" xfId="0" applyNumberFormat="1" applyFont="1" applyBorder="1" applyAlignment="1">
      <alignment horizontal="center" vertical="center"/>
    </xf>
    <xf numFmtId="55" fontId="21" fillId="0" borderId="56" xfId="0" applyNumberFormat="1" applyFont="1" applyBorder="1" applyAlignment="1">
      <alignment horizontal="center" vertical="center"/>
    </xf>
    <xf numFmtId="179" fontId="17" fillId="0" borderId="0" xfId="0" applyNumberFormat="1" applyFont="1" applyFill="1" applyBorder="1" applyAlignment="1">
      <alignment horizontal="right" vertical="center" textRotation="180" shrinkToFit="1"/>
    </xf>
    <xf numFmtId="0" fontId="22" fillId="0" borderId="73" xfId="0" applyFont="1" applyFill="1" applyBorder="1" applyAlignment="1">
      <alignment horizontal="center" vertical="center"/>
    </xf>
    <xf numFmtId="0" fontId="20" fillId="0" borderId="6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47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176" fontId="6" fillId="0" borderId="75" xfId="0" applyNumberFormat="1" applyFont="1" applyFill="1" applyBorder="1" applyAlignment="1">
      <alignment horizontal="right" vertical="center"/>
    </xf>
    <xf numFmtId="0" fontId="20" fillId="0" borderId="81" xfId="0" applyFont="1" applyFill="1" applyBorder="1" applyAlignment="1">
      <alignment horizontal="center" vertical="center"/>
    </xf>
    <xf numFmtId="176" fontId="6" fillId="0" borderId="82" xfId="0" applyNumberFormat="1" applyFont="1" applyFill="1" applyBorder="1" applyAlignment="1">
      <alignment horizontal="right" vertical="center"/>
    </xf>
    <xf numFmtId="0" fontId="7" fillId="3" borderId="84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vertical="center" shrinkToFit="1"/>
    </xf>
    <xf numFmtId="0" fontId="6" fillId="3" borderId="79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4" fillId="0" borderId="80" xfId="0" applyFont="1" applyBorder="1" applyAlignment="1">
      <alignment vertical="center" shrinkToFit="1"/>
    </xf>
    <xf numFmtId="0" fontId="4" fillId="0" borderId="89" xfId="0" applyFont="1" applyBorder="1" applyAlignment="1">
      <alignment vertical="center" shrinkToFit="1"/>
    </xf>
    <xf numFmtId="0" fontId="4" fillId="0" borderId="90" xfId="0" applyFont="1" applyBorder="1" applyAlignment="1">
      <alignment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91" xfId="0" applyFont="1" applyFill="1" applyBorder="1" applyAlignment="1">
      <alignment horizontal="center" vertical="center"/>
    </xf>
    <xf numFmtId="38" fontId="4" fillId="0" borderId="55" xfId="2" applyFont="1" applyBorder="1" applyAlignment="1">
      <alignment horizontal="center" vertical="center" shrinkToFit="1"/>
    </xf>
    <xf numFmtId="38" fontId="4" fillId="0" borderId="92" xfId="2" applyFont="1" applyBorder="1" applyAlignment="1">
      <alignment horizontal="center" vertical="center" shrinkToFit="1"/>
    </xf>
    <xf numFmtId="38" fontId="4" fillId="0" borderId="93" xfId="2" applyFont="1" applyBorder="1" applyAlignment="1">
      <alignment horizontal="center" vertical="center" shrinkToFit="1"/>
    </xf>
    <xf numFmtId="0" fontId="3" fillId="0" borderId="50" xfId="0" applyFont="1" applyFill="1" applyBorder="1" applyAlignment="1">
      <alignment vertical="center"/>
    </xf>
    <xf numFmtId="0" fontId="3" fillId="0" borderId="50" xfId="0" applyFont="1" applyFill="1" applyBorder="1" applyAlignment="1">
      <alignment horizontal="left" vertical="center"/>
    </xf>
    <xf numFmtId="0" fontId="15" fillId="0" borderId="68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97" xfId="0" applyFont="1" applyBorder="1" applyAlignment="1">
      <alignment vertical="center"/>
    </xf>
    <xf numFmtId="0" fontId="15" fillId="0" borderId="75" xfId="0" applyFont="1" applyBorder="1" applyAlignment="1">
      <alignment horizontal="center" vertical="center"/>
    </xf>
    <xf numFmtId="0" fontId="7" fillId="3" borderId="98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vertical="center"/>
    </xf>
    <xf numFmtId="0" fontId="15" fillId="0" borderId="65" xfId="0" applyFont="1" applyBorder="1" applyAlignment="1">
      <alignment vertical="center" shrinkToFit="1"/>
    </xf>
    <xf numFmtId="0" fontId="20" fillId="0" borderId="65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6" fillId="3" borderId="99" xfId="0" applyFont="1" applyFill="1" applyBorder="1" applyAlignment="1">
      <alignment horizontal="center" vertical="center"/>
    </xf>
    <xf numFmtId="0" fontId="4" fillId="0" borderId="92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shrinkToFit="1"/>
    </xf>
    <xf numFmtId="0" fontId="3" fillId="2" borderId="75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15" fillId="0" borderId="55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/>
    </xf>
    <xf numFmtId="20" fontId="4" fillId="0" borderId="12" xfId="0" applyNumberFormat="1" applyFont="1" applyBorder="1" applyAlignment="1">
      <alignment horizontal="center" vertical="center" shrinkToFit="1"/>
    </xf>
    <xf numFmtId="0" fontId="4" fillId="2" borderId="101" xfId="0" applyFont="1" applyFill="1" applyBorder="1" applyAlignment="1">
      <alignment horizontal="center" vertical="center" shrinkToFit="1"/>
    </xf>
    <xf numFmtId="0" fontId="3" fillId="2" borderId="102" xfId="0" applyFont="1" applyFill="1" applyBorder="1" applyAlignment="1">
      <alignment horizontal="center" vertical="center"/>
    </xf>
    <xf numFmtId="0" fontId="3" fillId="2" borderId="103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55" fontId="21" fillId="0" borderId="0" xfId="0" applyNumberFormat="1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6" fillId="3" borderId="7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left" vertic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83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56" xfId="0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textRotation="255"/>
    </xf>
    <xf numFmtId="0" fontId="6" fillId="2" borderId="75" xfId="0" applyFont="1" applyFill="1" applyBorder="1" applyAlignment="1">
      <alignment horizontal="center" vertical="center" textRotation="255"/>
    </xf>
    <xf numFmtId="0" fontId="6" fillId="3" borderId="37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6" fillId="3" borderId="8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87" xfId="0" applyFont="1" applyFill="1" applyBorder="1" applyAlignment="1">
      <alignment horizontal="center" vertical="center" shrinkToFit="1"/>
    </xf>
    <xf numFmtId="0" fontId="6" fillId="3" borderId="65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6" fillId="3" borderId="71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center" shrinkToFit="1"/>
    </xf>
    <xf numFmtId="0" fontId="4" fillId="0" borderId="59" xfId="0" applyFont="1" applyBorder="1" applyAlignment="1">
      <alignment horizontal="left" vertical="center" shrinkToFit="1"/>
    </xf>
    <xf numFmtId="0" fontId="4" fillId="0" borderId="87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4" fillId="2" borderId="7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textRotation="255"/>
    </xf>
    <xf numFmtId="0" fontId="13" fillId="2" borderId="83" xfId="0" applyFont="1" applyFill="1" applyBorder="1" applyAlignment="1">
      <alignment horizontal="center" vertical="center" textRotation="255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56" xfId="0" applyFont="1" applyFill="1" applyBorder="1" applyAlignment="1">
      <alignment horizontal="center" vertical="center" textRotation="255"/>
    </xf>
    <xf numFmtId="0" fontId="13" fillId="2" borderId="19" xfId="0" applyFont="1" applyFill="1" applyBorder="1" applyAlignment="1">
      <alignment horizontal="center" vertical="center" textRotation="255"/>
    </xf>
    <xf numFmtId="0" fontId="13" fillId="2" borderId="75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4" fillId="2" borderId="94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3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6" fillId="3" borderId="13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38" fontId="2" fillId="0" borderId="11" xfId="2" applyFont="1" applyFill="1" applyBorder="1" applyAlignment="1">
      <alignment horizontal="left" vertical="center"/>
    </xf>
    <xf numFmtId="38" fontId="2" fillId="0" borderId="20" xfId="2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 textRotation="255" wrapText="1"/>
    </xf>
    <xf numFmtId="0" fontId="6" fillId="2" borderId="83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56" xfId="0" applyFont="1" applyFill="1" applyBorder="1" applyAlignment="1">
      <alignment horizontal="center" vertical="center" textRotation="255" wrapText="1"/>
    </xf>
    <xf numFmtId="0" fontId="6" fillId="2" borderId="19" xfId="0" applyFont="1" applyFill="1" applyBorder="1" applyAlignment="1">
      <alignment horizontal="center" vertical="center" textRotation="255" wrapText="1"/>
    </xf>
    <xf numFmtId="0" fontId="6" fillId="2" borderId="75" xfId="0" applyFont="1" applyFill="1" applyBorder="1" applyAlignment="1">
      <alignment horizontal="center" vertical="center" textRotation="255" wrapText="1"/>
    </xf>
    <xf numFmtId="38" fontId="2" fillId="0" borderId="83" xfId="2" applyFont="1" applyFill="1" applyBorder="1" applyAlignment="1">
      <alignment horizontal="left" vertical="center"/>
    </xf>
    <xf numFmtId="38" fontId="2" fillId="0" borderId="75" xfId="2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38" fontId="2" fillId="0" borderId="50" xfId="2" applyFont="1" applyFill="1" applyBorder="1" applyAlignment="1">
      <alignment horizontal="left" vertical="center"/>
    </xf>
    <xf numFmtId="38" fontId="2" fillId="0" borderId="14" xfId="2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15" fillId="0" borderId="68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15" fillId="0" borderId="58" xfId="0" applyFont="1" applyBorder="1" applyAlignment="1">
      <alignment horizontal="left" vertical="center" shrinkToFit="1"/>
    </xf>
    <xf numFmtId="0" fontId="15" fillId="0" borderId="59" xfId="0" applyFont="1" applyBorder="1" applyAlignment="1">
      <alignment horizontal="left" vertical="center" shrinkToFit="1"/>
    </xf>
    <xf numFmtId="0" fontId="22" fillId="2" borderId="77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9" xfId="0" applyFont="1" applyFill="1" applyBorder="1" applyAlignment="1">
      <alignment horizontal="center" vertical="center"/>
    </xf>
    <xf numFmtId="0" fontId="20" fillId="2" borderId="7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6" fontId="17" fillId="0" borderId="0" xfId="0" applyNumberFormat="1" applyFont="1" applyFill="1" applyAlignment="1">
      <alignment horizontal="right" vertical="center" textRotation="180" shrinkToFit="1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right" vertical="center"/>
    </xf>
    <xf numFmtId="0" fontId="4" fillId="0" borderId="74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center" vertical="center"/>
    </xf>
    <xf numFmtId="38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9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74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 textRotation="255"/>
    </xf>
    <xf numFmtId="0" fontId="4" fillId="2" borderId="56" xfId="0" applyFont="1" applyFill="1" applyBorder="1" applyAlignment="1">
      <alignment horizontal="center" vertical="center" textRotation="255"/>
    </xf>
    <xf numFmtId="0" fontId="4" fillId="2" borderId="60" xfId="0" applyFont="1" applyFill="1" applyBorder="1" applyAlignment="1">
      <alignment horizontal="center" vertical="center" textRotation="255"/>
    </xf>
    <xf numFmtId="0" fontId="4" fillId="2" borderId="55" xfId="0" applyFont="1" applyFill="1" applyBorder="1" applyAlignment="1">
      <alignment horizontal="center" vertical="center" textRotation="255"/>
    </xf>
    <xf numFmtId="0" fontId="4" fillId="2" borderId="61" xfId="0" applyFont="1" applyFill="1" applyBorder="1" applyAlignment="1">
      <alignment horizontal="center" vertical="center" textRotation="255"/>
    </xf>
    <xf numFmtId="0" fontId="6" fillId="3" borderId="6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38" fontId="3" fillId="0" borderId="50" xfId="2" applyFont="1" applyFill="1" applyBorder="1" applyAlignment="1">
      <alignment horizontal="left" vertical="center"/>
    </xf>
    <xf numFmtId="56" fontId="4" fillId="0" borderId="46" xfId="0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65" xfId="0" applyFont="1" applyBorder="1" applyAlignment="1">
      <alignment horizontal="left" vertical="center" shrinkToFit="1"/>
    </xf>
    <xf numFmtId="0" fontId="6" fillId="3" borderId="7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6" fillId="0" borderId="47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 shrinkToFi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21</xdr:row>
          <xdr:rowOff>19050</xdr:rowOff>
        </xdr:from>
        <xdr:to>
          <xdr:col>12</xdr:col>
          <xdr:colOff>333375</xdr:colOff>
          <xdr:row>21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5</xdr:col>
          <xdr:colOff>257175</xdr:colOff>
          <xdr:row>17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28575</xdr:rowOff>
        </xdr:from>
        <xdr:to>
          <xdr:col>7</xdr:col>
          <xdr:colOff>266700</xdr:colOff>
          <xdr:row>17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12</xdr:row>
          <xdr:rowOff>28575</xdr:rowOff>
        </xdr:from>
        <xdr:to>
          <xdr:col>11</xdr:col>
          <xdr:colOff>619125</xdr:colOff>
          <xdr:row>12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942975</xdr:colOff>
          <xdr:row>12</xdr:row>
          <xdr:rowOff>38100</xdr:rowOff>
        </xdr:from>
        <xdr:to>
          <xdr:col>12</xdr:col>
          <xdr:colOff>219075</xdr:colOff>
          <xdr:row>12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5</xdr:col>
          <xdr:colOff>257175</xdr:colOff>
          <xdr:row>17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17</xdr:row>
          <xdr:rowOff>47625</xdr:rowOff>
        </xdr:from>
        <xdr:to>
          <xdr:col>8</xdr:col>
          <xdr:colOff>238125</xdr:colOff>
          <xdr:row>17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17</xdr:row>
          <xdr:rowOff>28575</xdr:rowOff>
        </xdr:from>
        <xdr:to>
          <xdr:col>9</xdr:col>
          <xdr:colOff>161925</xdr:colOff>
          <xdr:row>17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38100</xdr:rowOff>
        </xdr:from>
        <xdr:to>
          <xdr:col>5</xdr:col>
          <xdr:colOff>285750</xdr:colOff>
          <xdr:row>21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38100</xdr:rowOff>
        </xdr:from>
        <xdr:to>
          <xdr:col>8</xdr:col>
          <xdr:colOff>285750</xdr:colOff>
          <xdr:row>21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5</xdr:col>
          <xdr:colOff>257175</xdr:colOff>
          <xdr:row>20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38100</xdr:rowOff>
        </xdr:from>
        <xdr:to>
          <xdr:col>6</xdr:col>
          <xdr:colOff>257175</xdr:colOff>
          <xdr:row>20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5</xdr:col>
          <xdr:colOff>257175</xdr:colOff>
          <xdr:row>17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28575</xdr:rowOff>
        </xdr:from>
        <xdr:to>
          <xdr:col>7</xdr:col>
          <xdr:colOff>266700</xdr:colOff>
          <xdr:row>17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21</xdr:row>
          <xdr:rowOff>19050</xdr:rowOff>
        </xdr:from>
        <xdr:to>
          <xdr:col>12</xdr:col>
          <xdr:colOff>333375</xdr:colOff>
          <xdr:row>21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381000</xdr:colOff>
          <xdr:row>12</xdr:row>
          <xdr:rowOff>28575</xdr:rowOff>
        </xdr:from>
        <xdr:to>
          <xdr:col>11</xdr:col>
          <xdr:colOff>619125</xdr:colOff>
          <xdr:row>12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942975</xdr:colOff>
          <xdr:row>12</xdr:row>
          <xdr:rowOff>38100</xdr:rowOff>
        </xdr:from>
        <xdr:to>
          <xdr:col>12</xdr:col>
          <xdr:colOff>219075</xdr:colOff>
          <xdr:row>12</xdr:row>
          <xdr:rowOff>276225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5</xdr:col>
          <xdr:colOff>257175</xdr:colOff>
          <xdr:row>17</xdr:row>
          <xdr:rowOff>276225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17</xdr:row>
          <xdr:rowOff>47625</xdr:rowOff>
        </xdr:from>
        <xdr:to>
          <xdr:col>8</xdr:col>
          <xdr:colOff>238125</xdr:colOff>
          <xdr:row>17</xdr:row>
          <xdr:rowOff>285750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17</xdr:row>
          <xdr:rowOff>28575</xdr:rowOff>
        </xdr:from>
        <xdr:to>
          <xdr:col>9</xdr:col>
          <xdr:colOff>161925</xdr:colOff>
          <xdr:row>17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38100</xdr:rowOff>
        </xdr:from>
        <xdr:to>
          <xdr:col>5</xdr:col>
          <xdr:colOff>285750</xdr:colOff>
          <xdr:row>21</xdr:row>
          <xdr:rowOff>276225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38100</xdr:rowOff>
        </xdr:from>
        <xdr:to>
          <xdr:col>8</xdr:col>
          <xdr:colOff>285750</xdr:colOff>
          <xdr:row>21</xdr:row>
          <xdr:rowOff>276225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5</xdr:col>
          <xdr:colOff>257175</xdr:colOff>
          <xdr:row>20</xdr:row>
          <xdr:rowOff>276225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38100</xdr:rowOff>
        </xdr:from>
        <xdr:to>
          <xdr:col>6</xdr:col>
          <xdr:colOff>257175</xdr:colOff>
          <xdr:row>20</xdr:row>
          <xdr:rowOff>276225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38100</xdr:rowOff>
        </xdr:from>
        <xdr:to>
          <xdr:col>5</xdr:col>
          <xdr:colOff>257175</xdr:colOff>
          <xdr:row>14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57150</xdr:rowOff>
        </xdr:from>
        <xdr:to>
          <xdr:col>7</xdr:col>
          <xdr:colOff>276225</xdr:colOff>
          <xdr:row>14</xdr:row>
          <xdr:rowOff>295275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14</xdr:row>
          <xdr:rowOff>47625</xdr:rowOff>
        </xdr:from>
        <xdr:to>
          <xdr:col>8</xdr:col>
          <xdr:colOff>238125</xdr:colOff>
          <xdr:row>14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14</xdr:row>
          <xdr:rowOff>28575</xdr:rowOff>
        </xdr:from>
        <xdr:to>
          <xdr:col>9</xdr:col>
          <xdr:colOff>161925</xdr:colOff>
          <xdr:row>14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38100</xdr:rowOff>
        </xdr:from>
        <xdr:to>
          <xdr:col>5</xdr:col>
          <xdr:colOff>285750</xdr:colOff>
          <xdr:row>18</xdr:row>
          <xdr:rowOff>276225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38100</xdr:rowOff>
        </xdr:from>
        <xdr:to>
          <xdr:col>8</xdr:col>
          <xdr:colOff>285750</xdr:colOff>
          <xdr:row>18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18</xdr:row>
          <xdr:rowOff>38100</xdr:rowOff>
        </xdr:from>
        <xdr:to>
          <xdr:col>12</xdr:col>
          <xdr:colOff>400050</xdr:colOff>
          <xdr:row>18</xdr:row>
          <xdr:rowOff>276225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10</xdr:row>
          <xdr:rowOff>104775</xdr:rowOff>
        </xdr:from>
        <xdr:to>
          <xdr:col>12</xdr:col>
          <xdr:colOff>314325</xdr:colOff>
          <xdr:row>10</xdr:row>
          <xdr:rowOff>342900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495300</xdr:colOff>
          <xdr:row>10</xdr:row>
          <xdr:rowOff>95250</xdr:rowOff>
        </xdr:from>
        <xdr:to>
          <xdr:col>12</xdr:col>
          <xdr:colOff>742950</xdr:colOff>
          <xdr:row>10</xdr:row>
          <xdr:rowOff>333375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5</xdr:col>
          <xdr:colOff>257175</xdr:colOff>
          <xdr:row>17</xdr:row>
          <xdr:rowOff>276225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38100</xdr:rowOff>
        </xdr:from>
        <xdr:to>
          <xdr:col>6</xdr:col>
          <xdr:colOff>257175</xdr:colOff>
          <xdr:row>17</xdr:row>
          <xdr:rowOff>276225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10</xdr:row>
          <xdr:rowOff>95250</xdr:rowOff>
        </xdr:from>
        <xdr:to>
          <xdr:col>12</xdr:col>
          <xdr:colOff>314325</xdr:colOff>
          <xdr:row>10</xdr:row>
          <xdr:rowOff>333375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504825</xdr:colOff>
          <xdr:row>10</xdr:row>
          <xdr:rowOff>95250</xdr:rowOff>
        </xdr:from>
        <xdr:to>
          <xdr:col>12</xdr:col>
          <xdr:colOff>752475</xdr:colOff>
          <xdr:row>10</xdr:row>
          <xdr:rowOff>333375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38100</xdr:rowOff>
        </xdr:from>
        <xdr:to>
          <xdr:col>5</xdr:col>
          <xdr:colOff>257175</xdr:colOff>
          <xdr:row>14</xdr:row>
          <xdr:rowOff>276225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28575</xdr:rowOff>
        </xdr:from>
        <xdr:to>
          <xdr:col>7</xdr:col>
          <xdr:colOff>266700</xdr:colOff>
          <xdr:row>14</xdr:row>
          <xdr:rowOff>266700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28575</xdr:rowOff>
        </xdr:from>
        <xdr:to>
          <xdr:col>5</xdr:col>
          <xdr:colOff>409575</xdr:colOff>
          <xdr:row>18</xdr:row>
          <xdr:rowOff>266700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18</xdr:row>
          <xdr:rowOff>19050</xdr:rowOff>
        </xdr:from>
        <xdr:to>
          <xdr:col>12</xdr:col>
          <xdr:colOff>333375</xdr:colOff>
          <xdr:row>18</xdr:row>
          <xdr:rowOff>257175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38100</xdr:rowOff>
        </xdr:from>
        <xdr:to>
          <xdr:col>5</xdr:col>
          <xdr:colOff>257175</xdr:colOff>
          <xdr:row>14</xdr:row>
          <xdr:rowOff>276225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14</xdr:row>
          <xdr:rowOff>47625</xdr:rowOff>
        </xdr:from>
        <xdr:to>
          <xdr:col>8</xdr:col>
          <xdr:colOff>238125</xdr:colOff>
          <xdr:row>14</xdr:row>
          <xdr:rowOff>285750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14</xdr:row>
          <xdr:rowOff>28575</xdr:rowOff>
        </xdr:from>
        <xdr:to>
          <xdr:col>9</xdr:col>
          <xdr:colOff>161925</xdr:colOff>
          <xdr:row>14</xdr:row>
          <xdr:rowOff>266700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18</xdr:row>
          <xdr:rowOff>38100</xdr:rowOff>
        </xdr:from>
        <xdr:to>
          <xdr:col>8</xdr:col>
          <xdr:colOff>285750</xdr:colOff>
          <xdr:row>18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5</xdr:col>
          <xdr:colOff>257175</xdr:colOff>
          <xdr:row>17</xdr:row>
          <xdr:rowOff>276225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38100</xdr:rowOff>
        </xdr:from>
        <xdr:to>
          <xdr:col>6</xdr:col>
          <xdr:colOff>257175</xdr:colOff>
          <xdr:row>17</xdr:row>
          <xdr:rowOff>276225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travelplaza@rikkyo.ac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4.xml"/><Relationship Id="rId1" Type="http://schemas.openxmlformats.org/officeDocument/2006/relationships/hyperlink" Target="mailto:travelplaza@rikkyo.ac.jp" TargetMode="External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ravelplaza@rikkyo.ac.jp" TargetMode="External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47.xml"/><Relationship Id="rId1" Type="http://schemas.openxmlformats.org/officeDocument/2006/relationships/hyperlink" Target="mailto:travelplaza@rikkyo.ac.jp" TargetMode="External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10" Type="http://schemas.openxmlformats.org/officeDocument/2006/relationships/ctrlProp" Target="../ctrlProps/ctrlProp4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58"/>
  <sheetViews>
    <sheetView tabSelected="1" zoomScaleNormal="100" workbookViewId="0">
      <selection activeCell="G12" sqref="G12:I12"/>
    </sheetView>
  </sheetViews>
  <sheetFormatPr defaultRowHeight="13.5"/>
  <cols>
    <col min="1" max="1" width="2.25" style="27" customWidth="1"/>
    <col min="2" max="3" width="3.625" style="27" customWidth="1"/>
    <col min="4" max="13" width="12.625" style="27" customWidth="1"/>
    <col min="14" max="14" width="3.375" style="27" customWidth="1"/>
    <col min="15" max="16384" width="9" style="27"/>
  </cols>
  <sheetData>
    <row r="1" spans="2:14" ht="5.25" customHeight="1"/>
    <row r="2" spans="2:14" ht="24" customHeight="1">
      <c r="B2" s="296" t="s">
        <v>67</v>
      </c>
      <c r="C2" s="296"/>
      <c r="D2" s="295" t="s">
        <v>92</v>
      </c>
      <c r="E2" s="295"/>
      <c r="F2" s="295"/>
      <c r="G2" s="295"/>
      <c r="H2" s="295"/>
      <c r="I2" s="295"/>
      <c r="J2" s="295"/>
      <c r="K2" s="295"/>
      <c r="L2" s="295"/>
      <c r="M2" s="294" t="str">
        <f>IF(H8="","",H8&amp;"/"&amp;I8)</f>
        <v/>
      </c>
      <c r="N2" s="12"/>
    </row>
    <row r="3" spans="2:14" ht="6.75" customHeight="1">
      <c r="D3" s="295"/>
      <c r="E3" s="295"/>
      <c r="F3" s="295"/>
      <c r="G3" s="295"/>
      <c r="H3" s="295"/>
      <c r="I3" s="295"/>
      <c r="J3" s="295"/>
      <c r="K3" s="295"/>
      <c r="L3" s="295"/>
      <c r="M3" s="294"/>
    </row>
    <row r="4" spans="2:14" ht="16.5" customHeight="1">
      <c r="B4" s="141" t="s">
        <v>113</v>
      </c>
      <c r="C4" s="141"/>
      <c r="D4" s="60"/>
      <c r="E4" s="278" t="s">
        <v>97</v>
      </c>
      <c r="F4" s="278"/>
      <c r="G4" s="278"/>
      <c r="H4" s="278"/>
      <c r="I4" s="61" t="s">
        <v>96</v>
      </c>
      <c r="J4" s="80" t="s">
        <v>120</v>
      </c>
      <c r="K4" s="80"/>
      <c r="L4" s="58"/>
      <c r="M4" s="294"/>
    </row>
    <row r="5" spans="2:14" s="6" customFormat="1" ht="4.5" customHeight="1" thickBot="1">
      <c r="B5" s="81"/>
      <c r="C5" s="81"/>
      <c r="D5" s="60"/>
      <c r="E5" s="79"/>
      <c r="F5" s="79"/>
      <c r="G5" s="79"/>
      <c r="H5" s="79"/>
      <c r="I5" s="61"/>
      <c r="J5" s="80"/>
      <c r="K5" s="80"/>
      <c r="L5" s="83"/>
      <c r="M5" s="294"/>
    </row>
    <row r="6" spans="2:14" s="6" customFormat="1" ht="20.25" customHeight="1">
      <c r="B6" s="81"/>
      <c r="C6" s="82"/>
      <c r="D6" s="283" t="s">
        <v>114</v>
      </c>
      <c r="E6" s="284"/>
      <c r="F6" s="284"/>
      <c r="G6" s="285" t="s">
        <v>115</v>
      </c>
      <c r="H6" s="284"/>
      <c r="I6" s="286"/>
      <c r="J6" s="284" t="s">
        <v>116</v>
      </c>
      <c r="K6" s="284"/>
      <c r="L6" s="287"/>
      <c r="M6" s="294"/>
    </row>
    <row r="7" spans="2:14" s="6" customFormat="1">
      <c r="B7" s="81"/>
      <c r="C7" s="82"/>
      <c r="D7" s="84" t="s">
        <v>117</v>
      </c>
      <c r="E7" s="94" t="s">
        <v>119</v>
      </c>
      <c r="F7" s="85" t="s">
        <v>118</v>
      </c>
      <c r="G7" s="86" t="s">
        <v>117</v>
      </c>
      <c r="H7" s="94" t="s">
        <v>119</v>
      </c>
      <c r="I7" s="87" t="s">
        <v>118</v>
      </c>
      <c r="J7" s="85" t="s">
        <v>117</v>
      </c>
      <c r="K7" s="94" t="s">
        <v>119</v>
      </c>
      <c r="L7" s="88" t="s">
        <v>118</v>
      </c>
      <c r="M7" s="294"/>
    </row>
    <row r="8" spans="2:14" ht="22.5" customHeight="1" thickBot="1">
      <c r="B8" s="164"/>
      <c r="C8" s="165"/>
      <c r="D8" s="89"/>
      <c r="E8" s="95"/>
      <c r="F8" s="90"/>
      <c r="G8" s="91"/>
      <c r="H8" s="95"/>
      <c r="I8" s="92"/>
      <c r="J8" s="90"/>
      <c r="K8" s="95"/>
      <c r="L8" s="93"/>
      <c r="M8" s="294"/>
    </row>
    <row r="9" spans="2:14" ht="6.75" customHeight="1" thickBot="1">
      <c r="M9" s="59"/>
    </row>
    <row r="10" spans="2:14" ht="25.5" customHeight="1">
      <c r="B10" s="166" t="s">
        <v>55</v>
      </c>
      <c r="C10" s="167"/>
      <c r="D10" s="172" t="s">
        <v>23</v>
      </c>
      <c r="E10" s="174" t="s">
        <v>2</v>
      </c>
      <c r="F10" s="96" t="s">
        <v>17</v>
      </c>
      <c r="G10" s="176"/>
      <c r="H10" s="177"/>
      <c r="I10" s="178"/>
      <c r="J10" s="182" t="s">
        <v>0</v>
      </c>
      <c r="K10" s="190"/>
      <c r="L10" s="191"/>
      <c r="M10" s="192"/>
    </row>
    <row r="11" spans="2:14" ht="36" customHeight="1">
      <c r="B11" s="168"/>
      <c r="C11" s="169"/>
      <c r="D11" s="173"/>
      <c r="E11" s="175"/>
      <c r="F11" s="4" t="s">
        <v>3</v>
      </c>
      <c r="G11" s="179"/>
      <c r="H11" s="180"/>
      <c r="I11" s="181"/>
      <c r="J11" s="183"/>
      <c r="K11" s="193"/>
      <c r="L11" s="194"/>
      <c r="M11" s="195"/>
    </row>
    <row r="12" spans="2:14" ht="24.75" customHeight="1">
      <c r="B12" s="168"/>
      <c r="C12" s="169"/>
      <c r="D12" s="173"/>
      <c r="E12" s="150" t="s">
        <v>80</v>
      </c>
      <c r="F12" s="2" t="s">
        <v>18</v>
      </c>
      <c r="G12" s="153"/>
      <c r="H12" s="154"/>
      <c r="I12" s="155"/>
      <c r="J12" s="196" t="s">
        <v>39</v>
      </c>
      <c r="K12" s="197"/>
      <c r="L12" s="198"/>
      <c r="M12" s="199"/>
    </row>
    <row r="13" spans="2:14" ht="24.75" customHeight="1">
      <c r="B13" s="168"/>
      <c r="C13" s="169"/>
      <c r="D13" s="173"/>
      <c r="E13" s="151"/>
      <c r="F13" s="3" t="s">
        <v>19</v>
      </c>
      <c r="G13" s="159"/>
      <c r="H13" s="160"/>
      <c r="I13" s="161"/>
      <c r="J13" s="162" t="s">
        <v>40</v>
      </c>
      <c r="K13" s="163"/>
      <c r="L13" s="139" t="s">
        <v>100</v>
      </c>
      <c r="M13" s="140"/>
    </row>
    <row r="14" spans="2:14" ht="24.75" customHeight="1">
      <c r="B14" s="168"/>
      <c r="C14" s="169"/>
      <c r="D14" s="173"/>
      <c r="E14" s="152"/>
      <c r="F14" s="4" t="s">
        <v>20</v>
      </c>
      <c r="G14" s="156"/>
      <c r="H14" s="157"/>
      <c r="I14" s="158"/>
      <c r="J14" s="162" t="s">
        <v>21</v>
      </c>
      <c r="K14" s="163"/>
      <c r="L14" s="139"/>
      <c r="M14" s="140"/>
    </row>
    <row r="15" spans="2:14" ht="25.5" customHeight="1">
      <c r="B15" s="168"/>
      <c r="C15" s="169"/>
      <c r="D15" s="173"/>
      <c r="E15" s="66" t="s">
        <v>22</v>
      </c>
      <c r="F15" s="74" t="s">
        <v>42</v>
      </c>
      <c r="G15" s="144"/>
      <c r="H15" s="145"/>
      <c r="I15" s="146"/>
      <c r="J15" s="67" t="s">
        <v>1</v>
      </c>
      <c r="K15" s="184"/>
      <c r="L15" s="184"/>
      <c r="M15" s="185"/>
    </row>
    <row r="16" spans="2:14" ht="25.5" customHeight="1">
      <c r="B16" s="168"/>
      <c r="C16" s="169"/>
      <c r="D16" s="202" t="s">
        <v>24</v>
      </c>
      <c r="E16" s="203"/>
      <c r="F16" s="62" t="s">
        <v>2</v>
      </c>
      <c r="G16" s="144"/>
      <c r="H16" s="145"/>
      <c r="I16" s="146"/>
      <c r="J16" s="62" t="s">
        <v>0</v>
      </c>
      <c r="K16" s="206"/>
      <c r="L16" s="206"/>
      <c r="M16" s="207"/>
    </row>
    <row r="17" spans="2:13" ht="25.5" customHeight="1">
      <c r="B17" s="168"/>
      <c r="C17" s="169"/>
      <c r="D17" s="204"/>
      <c r="E17" s="205"/>
      <c r="F17" s="77" t="s">
        <v>42</v>
      </c>
      <c r="G17" s="139"/>
      <c r="H17" s="142"/>
      <c r="I17" s="143"/>
      <c r="J17" s="62" t="s">
        <v>1</v>
      </c>
      <c r="K17" s="139"/>
      <c r="L17" s="142"/>
      <c r="M17" s="140"/>
    </row>
    <row r="18" spans="2:13" ht="25.5" customHeight="1">
      <c r="B18" s="168"/>
      <c r="C18" s="169"/>
      <c r="D18" s="208" t="s">
        <v>4</v>
      </c>
      <c r="E18" s="173"/>
      <c r="F18" s="281" t="s">
        <v>104</v>
      </c>
      <c r="G18" s="282"/>
      <c r="H18" s="75" t="s">
        <v>105</v>
      </c>
      <c r="I18" s="75" t="s">
        <v>106</v>
      </c>
      <c r="J18" s="76" t="s">
        <v>107</v>
      </c>
      <c r="K18" s="186" t="s">
        <v>84</v>
      </c>
      <c r="L18" s="186"/>
      <c r="M18" s="187"/>
    </row>
    <row r="19" spans="2:13" ht="25.5" customHeight="1">
      <c r="B19" s="168"/>
      <c r="C19" s="169"/>
      <c r="D19" s="208"/>
      <c r="E19" s="173"/>
      <c r="F19" s="209" t="s">
        <v>28</v>
      </c>
      <c r="G19" s="62" t="s">
        <v>5</v>
      </c>
      <c r="H19" s="210" t="s">
        <v>47</v>
      </c>
      <c r="I19" s="211"/>
      <c r="J19" s="211"/>
      <c r="K19" s="211"/>
      <c r="L19" s="211"/>
      <c r="M19" s="212"/>
    </row>
    <row r="20" spans="2:13" ht="25.5" customHeight="1">
      <c r="B20" s="168"/>
      <c r="C20" s="169"/>
      <c r="D20" s="208"/>
      <c r="E20" s="173"/>
      <c r="F20" s="209"/>
      <c r="G20" s="67" t="s">
        <v>6</v>
      </c>
      <c r="H20" s="213"/>
      <c r="I20" s="214"/>
      <c r="J20" s="215"/>
      <c r="K20" s="67" t="s">
        <v>1</v>
      </c>
      <c r="L20" s="200"/>
      <c r="M20" s="201"/>
    </row>
    <row r="21" spans="2:13" ht="25.5" customHeight="1">
      <c r="B21" s="168"/>
      <c r="C21" s="169"/>
      <c r="D21" s="147" t="s">
        <v>109</v>
      </c>
      <c r="E21" s="148"/>
      <c r="F21" s="78" t="s">
        <v>112</v>
      </c>
      <c r="G21" s="149" t="s">
        <v>111</v>
      </c>
      <c r="H21" s="149"/>
      <c r="I21" s="149"/>
      <c r="J21" s="162"/>
      <c r="K21" s="188"/>
      <c r="L21" s="188"/>
      <c r="M21" s="189"/>
    </row>
    <row r="22" spans="2:13" ht="25.5" customHeight="1" thickBot="1">
      <c r="B22" s="170"/>
      <c r="C22" s="171"/>
      <c r="D22" s="288" t="s">
        <v>69</v>
      </c>
      <c r="E22" s="289"/>
      <c r="F22" s="244" t="s">
        <v>101</v>
      </c>
      <c r="G22" s="245"/>
      <c r="H22" s="245"/>
      <c r="I22" s="246" t="s">
        <v>102</v>
      </c>
      <c r="J22" s="246"/>
      <c r="K22" s="246"/>
      <c r="L22" s="246"/>
      <c r="M22" s="97" t="s">
        <v>103</v>
      </c>
    </row>
    <row r="23" spans="2:13" ht="9" customHeight="1" thickBot="1"/>
    <row r="24" spans="2:13" ht="15" customHeight="1">
      <c r="B24" s="258" t="s">
        <v>79</v>
      </c>
      <c r="C24" s="259"/>
      <c r="D24" s="98" t="s">
        <v>7</v>
      </c>
      <c r="E24" s="26" t="s">
        <v>8</v>
      </c>
      <c r="F24" s="26" t="s">
        <v>9</v>
      </c>
      <c r="G24" s="26" t="s">
        <v>10</v>
      </c>
      <c r="H24" s="26" t="s">
        <v>11</v>
      </c>
      <c r="I24" s="26" t="s">
        <v>12</v>
      </c>
      <c r="J24" s="26" t="s">
        <v>41</v>
      </c>
      <c r="K24" s="26" t="s">
        <v>13</v>
      </c>
      <c r="L24" s="26" t="s">
        <v>14</v>
      </c>
      <c r="M24" s="99" t="s">
        <v>71</v>
      </c>
    </row>
    <row r="25" spans="2:13" ht="25.5" customHeight="1">
      <c r="B25" s="260"/>
      <c r="C25" s="261"/>
      <c r="D25" s="28"/>
      <c r="E25" s="14"/>
      <c r="F25" s="14"/>
      <c r="G25" s="23"/>
      <c r="H25" s="23"/>
      <c r="I25" s="23"/>
      <c r="J25" s="20"/>
      <c r="K25" s="14"/>
      <c r="L25" s="46"/>
      <c r="M25" s="100"/>
    </row>
    <row r="26" spans="2:13" ht="25.5" customHeight="1">
      <c r="B26" s="260"/>
      <c r="C26" s="261"/>
      <c r="D26" s="29"/>
      <c r="E26" s="20"/>
      <c r="F26" s="20"/>
      <c r="G26" s="24"/>
      <c r="H26" s="20"/>
      <c r="I26" s="20"/>
      <c r="J26" s="20"/>
      <c r="K26" s="20"/>
      <c r="L26" s="47"/>
      <c r="M26" s="101"/>
    </row>
    <row r="27" spans="2:13" ht="25.5" customHeight="1">
      <c r="B27" s="260"/>
      <c r="C27" s="261"/>
      <c r="D27" s="29"/>
      <c r="E27" s="20"/>
      <c r="F27" s="20"/>
      <c r="G27" s="24"/>
      <c r="H27" s="20"/>
      <c r="I27" s="24"/>
      <c r="J27" s="20"/>
      <c r="K27" s="20"/>
      <c r="L27" s="47"/>
      <c r="M27" s="101"/>
    </row>
    <row r="28" spans="2:13" ht="25.5" customHeight="1">
      <c r="B28" s="260"/>
      <c r="C28" s="261"/>
      <c r="D28" s="29"/>
      <c r="E28" s="20"/>
      <c r="F28" s="20"/>
      <c r="G28" s="20"/>
      <c r="H28" s="20"/>
      <c r="I28" s="20"/>
      <c r="J28" s="20"/>
      <c r="K28" s="20"/>
      <c r="L28" s="47"/>
      <c r="M28" s="101"/>
    </row>
    <row r="29" spans="2:13" ht="25.5" customHeight="1">
      <c r="B29" s="260"/>
      <c r="C29" s="261"/>
      <c r="D29" s="29"/>
      <c r="E29" s="20"/>
      <c r="F29" s="20"/>
      <c r="G29" s="20"/>
      <c r="H29" s="20"/>
      <c r="I29" s="20"/>
      <c r="J29" s="20"/>
      <c r="K29" s="20"/>
      <c r="L29" s="47"/>
      <c r="M29" s="101"/>
    </row>
    <row r="30" spans="2:13" ht="25.5" customHeight="1" thickBot="1">
      <c r="B30" s="260"/>
      <c r="C30" s="261"/>
      <c r="D30" s="45"/>
      <c r="E30" s="42"/>
      <c r="F30" s="42"/>
      <c r="G30" s="42"/>
      <c r="H30" s="42"/>
      <c r="I30" s="42"/>
      <c r="J30" s="42"/>
      <c r="K30" s="42"/>
      <c r="L30" s="48"/>
      <c r="M30" s="102"/>
    </row>
    <row r="31" spans="2:13" ht="15.75" customHeight="1">
      <c r="B31" s="260"/>
      <c r="C31" s="261"/>
      <c r="D31" s="308" t="s">
        <v>14</v>
      </c>
      <c r="E31" s="256"/>
      <c r="F31" s="256"/>
      <c r="G31" s="266" t="s">
        <v>72</v>
      </c>
      <c r="H31" s="256"/>
      <c r="I31" s="266" t="s">
        <v>73</v>
      </c>
      <c r="J31" s="256"/>
      <c r="K31" s="266" t="s">
        <v>74</v>
      </c>
      <c r="L31" s="256"/>
      <c r="M31" s="264"/>
    </row>
    <row r="32" spans="2:13" s="8" customFormat="1" ht="15.75" customHeight="1" thickBot="1">
      <c r="B32" s="262"/>
      <c r="C32" s="263"/>
      <c r="D32" s="309"/>
      <c r="E32" s="257"/>
      <c r="F32" s="257"/>
      <c r="G32" s="267"/>
      <c r="H32" s="257"/>
      <c r="I32" s="267"/>
      <c r="J32" s="257"/>
      <c r="K32" s="267"/>
      <c r="L32" s="257"/>
      <c r="M32" s="265"/>
    </row>
    <row r="33" spans="2:13" ht="9" customHeight="1" thickBot="1">
      <c r="D33" s="6"/>
      <c r="E33" s="6"/>
      <c r="F33" s="6"/>
      <c r="G33" s="6"/>
      <c r="H33" s="6"/>
      <c r="I33" s="6"/>
      <c r="J33" s="6"/>
    </row>
    <row r="34" spans="2:13" ht="15" customHeight="1" thickBot="1">
      <c r="B34" s="166" t="s">
        <v>45</v>
      </c>
      <c r="C34" s="167"/>
      <c r="D34" s="103" t="s">
        <v>82</v>
      </c>
      <c r="E34" s="104" t="s">
        <v>83</v>
      </c>
      <c r="F34" s="1" t="s">
        <v>15</v>
      </c>
      <c r="G34" s="1" t="s">
        <v>43</v>
      </c>
      <c r="H34" s="247" t="s">
        <v>16</v>
      </c>
      <c r="I34" s="249"/>
      <c r="J34" s="104" t="s">
        <v>81</v>
      </c>
      <c r="K34" s="105" t="s">
        <v>14</v>
      </c>
      <c r="L34" s="290" t="s">
        <v>53</v>
      </c>
      <c r="M34" s="291"/>
    </row>
    <row r="35" spans="2:13" ht="25.5" customHeight="1">
      <c r="B35" s="168"/>
      <c r="C35" s="169"/>
      <c r="D35" s="28"/>
      <c r="E35" s="15"/>
      <c r="F35" s="16"/>
      <c r="G35" s="16"/>
      <c r="H35" s="292"/>
      <c r="I35" s="293"/>
      <c r="J35" s="14"/>
      <c r="K35" s="106"/>
      <c r="L35" s="53" t="s">
        <v>60</v>
      </c>
      <c r="M35" s="36" t="s">
        <v>57</v>
      </c>
    </row>
    <row r="36" spans="2:13" ht="25.5" customHeight="1" thickBot="1">
      <c r="B36" s="168"/>
      <c r="C36" s="169"/>
      <c r="D36" s="29"/>
      <c r="E36" s="21"/>
      <c r="F36" s="22" t="str">
        <f>IF(D36="","",(+E36-D36))</f>
        <v/>
      </c>
      <c r="G36" s="22"/>
      <c r="H36" s="159"/>
      <c r="I36" s="161"/>
      <c r="J36" s="20"/>
      <c r="K36" s="107"/>
      <c r="L36" s="54" t="s">
        <v>61</v>
      </c>
      <c r="M36" s="33" t="s">
        <v>58</v>
      </c>
    </row>
    <row r="37" spans="2:13" ht="25.5" customHeight="1">
      <c r="B37" s="168"/>
      <c r="C37" s="169"/>
      <c r="D37" s="29"/>
      <c r="E37" s="21"/>
      <c r="F37" s="22" t="str">
        <f>IF(D37="","",(+E37-D37))</f>
        <v/>
      </c>
      <c r="G37" s="22"/>
      <c r="H37" s="159"/>
      <c r="I37" s="161"/>
      <c r="J37" s="20"/>
      <c r="K37" s="107"/>
      <c r="L37" s="35"/>
      <c r="M37" s="35"/>
    </row>
    <row r="38" spans="2:13" ht="25.5" customHeight="1" thickBot="1">
      <c r="B38" s="168"/>
      <c r="C38" s="169"/>
      <c r="D38" s="44"/>
      <c r="E38" s="17"/>
      <c r="F38" s="10" t="str">
        <f>IF(D38="","",(+E38-D38))</f>
        <v/>
      </c>
      <c r="G38" s="18"/>
      <c r="H38" s="268"/>
      <c r="I38" s="269"/>
      <c r="J38" s="65"/>
      <c r="K38" s="108"/>
      <c r="L38" s="7"/>
      <c r="M38" s="34"/>
    </row>
    <row r="39" spans="2:13" s="8" customFormat="1" ht="24.75" customHeight="1" thickBot="1">
      <c r="B39" s="170"/>
      <c r="C39" s="171"/>
      <c r="D39" s="109" t="s">
        <v>14</v>
      </c>
      <c r="E39" s="270"/>
      <c r="F39" s="270"/>
      <c r="G39" s="270"/>
      <c r="H39" s="110" t="s">
        <v>73</v>
      </c>
      <c r="I39" s="270"/>
      <c r="J39" s="270"/>
      <c r="K39" s="110" t="s">
        <v>75</v>
      </c>
      <c r="L39" s="270"/>
      <c r="M39" s="271"/>
    </row>
    <row r="40" spans="2:13" s="9" customFormat="1" ht="9" customHeight="1" thickBot="1">
      <c r="D40" s="7"/>
      <c r="E40" s="7"/>
      <c r="F40" s="7"/>
      <c r="G40" s="7"/>
      <c r="H40" s="7"/>
      <c r="I40" s="7"/>
      <c r="J40" s="7"/>
      <c r="K40" s="7"/>
      <c r="L40" s="7"/>
    </row>
    <row r="41" spans="2:13" ht="15" customHeight="1" thickBot="1">
      <c r="B41" s="166" t="s">
        <v>46</v>
      </c>
      <c r="C41" s="167"/>
      <c r="D41" s="68" t="s">
        <v>7</v>
      </c>
      <c r="E41" s="247" t="s">
        <v>29</v>
      </c>
      <c r="F41" s="248"/>
      <c r="G41" s="248"/>
      <c r="H41" s="248"/>
      <c r="I41" s="248"/>
      <c r="J41" s="248"/>
      <c r="K41" s="248"/>
      <c r="L41" s="249"/>
      <c r="M41" s="105" t="s">
        <v>14</v>
      </c>
    </row>
    <row r="42" spans="2:13" ht="25.5" customHeight="1">
      <c r="B42" s="168"/>
      <c r="C42" s="169"/>
      <c r="D42" s="28"/>
      <c r="E42" s="250"/>
      <c r="F42" s="251"/>
      <c r="G42" s="251"/>
      <c r="H42" s="251"/>
      <c r="I42" s="251"/>
      <c r="J42" s="251"/>
      <c r="K42" s="251"/>
      <c r="L42" s="252"/>
      <c r="M42" s="106"/>
    </row>
    <row r="43" spans="2:13" ht="25.5" customHeight="1">
      <c r="B43" s="168"/>
      <c r="C43" s="169"/>
      <c r="D43" s="29"/>
      <c r="E43" s="159"/>
      <c r="F43" s="160"/>
      <c r="G43" s="160"/>
      <c r="H43" s="160"/>
      <c r="I43" s="160"/>
      <c r="J43" s="160"/>
      <c r="K43" s="160"/>
      <c r="L43" s="161"/>
      <c r="M43" s="107"/>
    </row>
    <row r="44" spans="2:13" ht="25.5" customHeight="1">
      <c r="B44" s="168"/>
      <c r="C44" s="169"/>
      <c r="D44" s="29"/>
      <c r="E44" s="159"/>
      <c r="F44" s="160"/>
      <c r="G44" s="160"/>
      <c r="H44" s="160"/>
      <c r="I44" s="160"/>
      <c r="J44" s="160"/>
      <c r="K44" s="160"/>
      <c r="L44" s="161"/>
      <c r="M44" s="107"/>
    </row>
    <row r="45" spans="2:13" ht="25.5" customHeight="1" thickBot="1">
      <c r="B45" s="168"/>
      <c r="C45" s="169"/>
      <c r="D45" s="44"/>
      <c r="E45" s="253"/>
      <c r="F45" s="254"/>
      <c r="G45" s="254"/>
      <c r="H45" s="254"/>
      <c r="I45" s="254"/>
      <c r="J45" s="254"/>
      <c r="K45" s="254"/>
      <c r="L45" s="255"/>
      <c r="M45" s="108"/>
    </row>
    <row r="46" spans="2:13" s="8" customFormat="1" ht="24" customHeight="1" thickBot="1">
      <c r="B46" s="170"/>
      <c r="C46" s="171"/>
      <c r="D46" s="109" t="s">
        <v>14</v>
      </c>
      <c r="E46" s="270"/>
      <c r="F46" s="270"/>
      <c r="G46" s="270"/>
      <c r="H46" s="110" t="s">
        <v>73</v>
      </c>
      <c r="I46" s="270"/>
      <c r="J46" s="270"/>
      <c r="K46" s="110" t="s">
        <v>76</v>
      </c>
      <c r="L46" s="270"/>
      <c r="M46" s="271"/>
    </row>
    <row r="47" spans="2:13" ht="9" customHeight="1" thickBot="1"/>
    <row r="48" spans="2:13" ht="17.25" customHeight="1">
      <c r="B48" s="222" t="s">
        <v>32</v>
      </c>
      <c r="C48" s="223"/>
      <c r="D48" s="228"/>
      <c r="E48" s="229"/>
      <c r="F48" s="229"/>
      <c r="G48" s="229"/>
      <c r="H48" s="229"/>
      <c r="I48" s="230"/>
      <c r="J48" s="231" t="s">
        <v>78</v>
      </c>
      <c r="K48" s="233"/>
      <c r="L48" s="234"/>
      <c r="M48" s="235"/>
    </row>
    <row r="49" spans="2:13" ht="17.25" customHeight="1">
      <c r="B49" s="224"/>
      <c r="C49" s="225"/>
      <c r="D49" s="272"/>
      <c r="E49" s="273"/>
      <c r="F49" s="273"/>
      <c r="G49" s="273"/>
      <c r="H49" s="273"/>
      <c r="I49" s="274"/>
      <c r="J49" s="232"/>
      <c r="K49" s="236"/>
      <c r="L49" s="236"/>
      <c r="M49" s="237"/>
    </row>
    <row r="50" spans="2:13" ht="17.25" customHeight="1">
      <c r="B50" s="224"/>
      <c r="C50" s="225"/>
      <c r="D50" s="272"/>
      <c r="E50" s="273"/>
      <c r="F50" s="273"/>
      <c r="G50" s="273"/>
      <c r="H50" s="273"/>
      <c r="I50" s="274"/>
      <c r="J50" s="279" t="s">
        <v>33</v>
      </c>
      <c r="K50" s="236"/>
      <c r="L50" s="236"/>
      <c r="M50" s="237"/>
    </row>
    <row r="51" spans="2:13" ht="17.25" customHeight="1">
      <c r="B51" s="224"/>
      <c r="C51" s="225"/>
      <c r="D51" s="272"/>
      <c r="E51" s="273"/>
      <c r="F51" s="273"/>
      <c r="G51" s="273"/>
      <c r="H51" s="273"/>
      <c r="I51" s="274"/>
      <c r="J51" s="310"/>
      <c r="K51" s="236"/>
      <c r="L51" s="236"/>
      <c r="M51" s="237"/>
    </row>
    <row r="52" spans="2:13" ht="17.25" customHeight="1">
      <c r="B52" s="224"/>
      <c r="C52" s="225"/>
      <c r="D52" s="272"/>
      <c r="E52" s="273"/>
      <c r="F52" s="273"/>
      <c r="G52" s="273"/>
      <c r="H52" s="273"/>
      <c r="I52" s="274"/>
      <c r="J52" s="279" t="s">
        <v>34</v>
      </c>
      <c r="K52" s="238"/>
      <c r="L52" s="236"/>
      <c r="M52" s="237"/>
    </row>
    <row r="53" spans="2:13" ht="17.25" customHeight="1" thickBot="1">
      <c r="B53" s="226"/>
      <c r="C53" s="227"/>
      <c r="D53" s="241"/>
      <c r="E53" s="242"/>
      <c r="F53" s="242"/>
      <c r="G53" s="242"/>
      <c r="H53" s="242"/>
      <c r="I53" s="243"/>
      <c r="J53" s="280"/>
      <c r="K53" s="239"/>
      <c r="L53" s="239"/>
      <c r="M53" s="240"/>
    </row>
    <row r="54" spans="2:13" ht="9" customHeight="1" thickBot="1"/>
    <row r="55" spans="2:13" ht="17.25" customHeight="1">
      <c r="B55" s="297" t="s">
        <v>88</v>
      </c>
      <c r="C55" s="298"/>
      <c r="D55" s="216" t="s">
        <v>35</v>
      </c>
      <c r="E55" s="217"/>
      <c r="F55" s="217" t="s">
        <v>36</v>
      </c>
      <c r="G55" s="217"/>
      <c r="H55" s="217" t="s">
        <v>37</v>
      </c>
      <c r="I55" s="218"/>
      <c r="J55" s="219" t="s">
        <v>89</v>
      </c>
      <c r="K55" s="220"/>
      <c r="L55" s="220"/>
      <c r="M55" s="221"/>
    </row>
    <row r="56" spans="2:13" ht="31.5" customHeight="1">
      <c r="B56" s="299"/>
      <c r="C56" s="300"/>
      <c r="D56" s="55" t="s">
        <v>44</v>
      </c>
      <c r="E56" s="57"/>
      <c r="F56" s="56" t="s">
        <v>44</v>
      </c>
      <c r="G56" s="57"/>
      <c r="H56" s="56" t="s">
        <v>44</v>
      </c>
      <c r="I56" s="57"/>
      <c r="J56" s="304" t="s">
        <v>68</v>
      </c>
      <c r="K56" s="305"/>
      <c r="L56" s="306" t="s">
        <v>98</v>
      </c>
      <c r="M56" s="307"/>
    </row>
    <row r="57" spans="2:13" s="49" customFormat="1" ht="31.5" customHeight="1" thickBot="1">
      <c r="B57" s="301" t="s">
        <v>38</v>
      </c>
      <c r="C57" s="302"/>
      <c r="D57" s="302"/>
      <c r="E57" s="303"/>
      <c r="F57" s="275" t="s">
        <v>91</v>
      </c>
      <c r="G57" s="276"/>
      <c r="H57" s="277"/>
      <c r="I57" s="111" t="s">
        <v>85</v>
      </c>
      <c r="J57" s="112"/>
      <c r="K57" s="113"/>
      <c r="L57" s="114" t="s">
        <v>86</v>
      </c>
      <c r="M57" s="115"/>
    </row>
    <row r="58" spans="2:13" ht="12.75" customHeight="1">
      <c r="B58" s="6"/>
      <c r="C58" s="6"/>
      <c r="D58" s="6"/>
    </row>
  </sheetData>
  <mergeCells count="97">
    <mergeCell ref="D2:L3"/>
    <mergeCell ref="B2:C2"/>
    <mergeCell ref="B55:C56"/>
    <mergeCell ref="B57:C57"/>
    <mergeCell ref="D57:E57"/>
    <mergeCell ref="J56:K56"/>
    <mergeCell ref="L56:M56"/>
    <mergeCell ref="E46:G46"/>
    <mergeCell ref="D31:D32"/>
    <mergeCell ref="E31:F32"/>
    <mergeCell ref="E39:G39"/>
    <mergeCell ref="D49:I49"/>
    <mergeCell ref="D50:I50"/>
    <mergeCell ref="J50:J51"/>
    <mergeCell ref="K50:M51"/>
    <mergeCell ref="F57:H57"/>
    <mergeCell ref="E4:H4"/>
    <mergeCell ref="D52:I52"/>
    <mergeCell ref="J52:J53"/>
    <mergeCell ref="F18:G18"/>
    <mergeCell ref="D6:F6"/>
    <mergeCell ref="G6:I6"/>
    <mergeCell ref="J6:L6"/>
    <mergeCell ref="J31:J32"/>
    <mergeCell ref="I31:I32"/>
    <mergeCell ref="D22:E22"/>
    <mergeCell ref="I46:J46"/>
    <mergeCell ref="L46:M46"/>
    <mergeCell ref="L34:M34"/>
    <mergeCell ref="H35:I35"/>
    <mergeCell ref="M2:M8"/>
    <mergeCell ref="H37:I37"/>
    <mergeCell ref="H38:I38"/>
    <mergeCell ref="I39:J39"/>
    <mergeCell ref="L39:M39"/>
    <mergeCell ref="D51:I51"/>
    <mergeCell ref="F22:H22"/>
    <mergeCell ref="I22:L22"/>
    <mergeCell ref="B41:C46"/>
    <mergeCell ref="E41:L41"/>
    <mergeCell ref="E42:L42"/>
    <mergeCell ref="E43:L43"/>
    <mergeCell ref="E44:L44"/>
    <mergeCell ref="E45:L45"/>
    <mergeCell ref="B34:C39"/>
    <mergeCell ref="H34:I34"/>
    <mergeCell ref="H31:H32"/>
    <mergeCell ref="B24:C32"/>
    <mergeCell ref="L31:M32"/>
    <mergeCell ref="G31:G32"/>
    <mergeCell ref="K31:K32"/>
    <mergeCell ref="H36:I36"/>
    <mergeCell ref="D55:E55"/>
    <mergeCell ref="F55:G55"/>
    <mergeCell ref="H55:I55"/>
    <mergeCell ref="J55:M55"/>
    <mergeCell ref="B48:C53"/>
    <mergeCell ref="D48:I48"/>
    <mergeCell ref="J48:J49"/>
    <mergeCell ref="K48:M49"/>
    <mergeCell ref="K52:M53"/>
    <mergeCell ref="D53:I53"/>
    <mergeCell ref="D16:E17"/>
    <mergeCell ref="G16:I16"/>
    <mergeCell ref="K16:M16"/>
    <mergeCell ref="D18:E20"/>
    <mergeCell ref="F19:F20"/>
    <mergeCell ref="H19:M19"/>
    <mergeCell ref="H20:J20"/>
    <mergeCell ref="J21:M21"/>
    <mergeCell ref="K10:M11"/>
    <mergeCell ref="J12:K12"/>
    <mergeCell ref="L12:M12"/>
    <mergeCell ref="J13:K13"/>
    <mergeCell ref="K17:M17"/>
    <mergeCell ref="L20:M20"/>
    <mergeCell ref="G10:I10"/>
    <mergeCell ref="G11:I11"/>
    <mergeCell ref="J10:J11"/>
    <mergeCell ref="K15:M15"/>
    <mergeCell ref="K18:M18"/>
    <mergeCell ref="L13:M13"/>
    <mergeCell ref="B4:C4"/>
    <mergeCell ref="G17:I17"/>
    <mergeCell ref="G15:I15"/>
    <mergeCell ref="D21:E21"/>
    <mergeCell ref="G21:I21"/>
    <mergeCell ref="E12:E14"/>
    <mergeCell ref="G12:I12"/>
    <mergeCell ref="G14:I14"/>
    <mergeCell ref="G13:I13"/>
    <mergeCell ref="J14:K14"/>
    <mergeCell ref="L14:M14"/>
    <mergeCell ref="B8:C8"/>
    <mergeCell ref="B10:C22"/>
    <mergeCell ref="D10:D15"/>
    <mergeCell ref="E10:E11"/>
  </mergeCells>
  <phoneticPr fontId="1"/>
  <dataValidations count="1">
    <dataValidation type="list" allowBlank="1" showInputMessage="1" showErrorMessage="1" sqref="K25:K30">
      <formula1>"窓側,通路側"</formula1>
    </dataValidation>
  </dataValidations>
  <hyperlinks>
    <hyperlink ref="J4" r:id="rId1"/>
  </hyperlinks>
  <printOptions horizontalCentered="1" verticalCentered="1"/>
  <pageMargins left="3.937007874015748E-2" right="3.937007874015748E-2" top="0" bottom="0" header="0.31496062992125984" footer="0.31496062992125984"/>
  <pageSetup paperSize="9" scale="7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12</xdr:col>
                    <xdr:colOff>85725</xdr:colOff>
                    <xdr:row>21</xdr:row>
                    <xdr:rowOff>19050</xdr:rowOff>
                  </from>
                  <to>
                    <xdr:col>12</xdr:col>
                    <xdr:colOff>333375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5</xdr:col>
                    <xdr:colOff>257175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28575</xdr:rowOff>
                  </from>
                  <to>
                    <xdr:col>7</xdr:col>
                    <xdr:colOff>266700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11</xdr:col>
                    <xdr:colOff>381000</xdr:colOff>
                    <xdr:row>12</xdr:row>
                    <xdr:rowOff>28575</xdr:rowOff>
                  </from>
                  <to>
                    <xdr:col>11</xdr:col>
                    <xdr:colOff>619125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11</xdr:col>
                    <xdr:colOff>942975</xdr:colOff>
                    <xdr:row>12</xdr:row>
                    <xdr:rowOff>38100</xdr:rowOff>
                  </from>
                  <to>
                    <xdr:col>12</xdr:col>
                    <xdr:colOff>219075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5</xdr:col>
                    <xdr:colOff>257175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7</xdr:col>
                    <xdr:colOff>952500</xdr:colOff>
                    <xdr:row>17</xdr:row>
                    <xdr:rowOff>47625</xdr:rowOff>
                  </from>
                  <to>
                    <xdr:col>8</xdr:col>
                    <xdr:colOff>238125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8</xdr:col>
                    <xdr:colOff>876300</xdr:colOff>
                    <xdr:row>17</xdr:row>
                    <xdr:rowOff>28575</xdr:rowOff>
                  </from>
                  <to>
                    <xdr:col>9</xdr:col>
                    <xdr:colOff>161925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38100</xdr:rowOff>
                  </from>
                  <to>
                    <xdr:col>5</xdr:col>
                    <xdr:colOff>285750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38100</xdr:rowOff>
                  </from>
                  <to>
                    <xdr:col>8</xdr:col>
                    <xdr:colOff>285750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5</xdr:col>
                    <xdr:colOff>257175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38100</xdr:rowOff>
                  </from>
                  <to>
                    <xdr:col>6</xdr:col>
                    <xdr:colOff>257175</xdr:colOff>
                    <xdr:row>20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59"/>
  <sheetViews>
    <sheetView zoomScaleNormal="100" workbookViewId="0">
      <selection activeCell="G13" sqref="G13:I13"/>
    </sheetView>
  </sheetViews>
  <sheetFormatPr defaultRowHeight="13.5"/>
  <cols>
    <col min="1" max="1" width="2.5" style="27" customWidth="1"/>
    <col min="2" max="3" width="3.625" style="27" customWidth="1"/>
    <col min="4" max="13" width="12.625" style="27" customWidth="1"/>
    <col min="14" max="14" width="3.5" style="27" customWidth="1"/>
    <col min="15" max="16384" width="9" style="27"/>
  </cols>
  <sheetData>
    <row r="2" spans="2:14" ht="24" customHeight="1">
      <c r="B2" s="296" t="s">
        <v>67</v>
      </c>
      <c r="C2" s="296"/>
      <c r="D2" s="295" t="s">
        <v>92</v>
      </c>
      <c r="E2" s="295"/>
      <c r="F2" s="295"/>
      <c r="G2" s="295"/>
      <c r="H2" s="295"/>
      <c r="I2" s="295"/>
      <c r="J2" s="295"/>
      <c r="K2" s="295"/>
      <c r="L2" s="295"/>
      <c r="M2" s="294" t="str">
        <f>IF(H8="","",H8&amp;"/"&amp;I8)</f>
        <v/>
      </c>
      <c r="N2" s="12"/>
    </row>
    <row r="3" spans="2:14" ht="6.75" customHeight="1">
      <c r="D3" s="295"/>
      <c r="E3" s="295"/>
      <c r="F3" s="295"/>
      <c r="G3" s="295"/>
      <c r="H3" s="295"/>
      <c r="I3" s="295"/>
      <c r="J3" s="295"/>
      <c r="K3" s="295"/>
      <c r="L3" s="295"/>
      <c r="M3" s="294"/>
    </row>
    <row r="4" spans="2:14" ht="16.5" customHeight="1">
      <c r="B4" s="141" t="s">
        <v>113</v>
      </c>
      <c r="C4" s="141"/>
      <c r="D4" s="60"/>
      <c r="E4" s="278" t="s">
        <v>97</v>
      </c>
      <c r="F4" s="278"/>
      <c r="G4" s="278"/>
      <c r="H4" s="278"/>
      <c r="I4" s="61" t="s">
        <v>96</v>
      </c>
      <c r="J4" s="80" t="s">
        <v>120</v>
      </c>
      <c r="K4" s="80"/>
      <c r="L4" s="72"/>
      <c r="M4" s="294"/>
    </row>
    <row r="5" spans="2:14" s="6" customFormat="1" ht="4.5" customHeight="1" thickBot="1">
      <c r="B5" s="81"/>
      <c r="C5" s="81"/>
      <c r="D5" s="60"/>
      <c r="E5" s="79"/>
      <c r="F5" s="79"/>
      <c r="G5" s="79"/>
      <c r="H5" s="79"/>
      <c r="I5" s="61"/>
      <c r="J5" s="80"/>
      <c r="K5" s="80"/>
      <c r="L5" s="83"/>
      <c r="M5" s="294"/>
    </row>
    <row r="6" spans="2:14" s="6" customFormat="1" ht="20.25" customHeight="1">
      <c r="B6" s="81"/>
      <c r="C6" s="82"/>
      <c r="D6" s="283" t="s">
        <v>114</v>
      </c>
      <c r="E6" s="284"/>
      <c r="F6" s="284"/>
      <c r="G6" s="285" t="s">
        <v>115</v>
      </c>
      <c r="H6" s="284"/>
      <c r="I6" s="286"/>
      <c r="J6" s="284" t="s">
        <v>116</v>
      </c>
      <c r="K6" s="284"/>
      <c r="L6" s="287"/>
      <c r="M6" s="294"/>
    </row>
    <row r="7" spans="2:14" s="6" customFormat="1">
      <c r="B7" s="81"/>
      <c r="C7" s="82"/>
      <c r="D7" s="84" t="s">
        <v>117</v>
      </c>
      <c r="E7" s="94" t="s">
        <v>119</v>
      </c>
      <c r="F7" s="85" t="s">
        <v>118</v>
      </c>
      <c r="G7" s="86" t="s">
        <v>117</v>
      </c>
      <c r="H7" s="94" t="s">
        <v>119</v>
      </c>
      <c r="I7" s="87" t="s">
        <v>118</v>
      </c>
      <c r="J7" s="85" t="s">
        <v>117</v>
      </c>
      <c r="K7" s="94" t="s">
        <v>119</v>
      </c>
      <c r="L7" s="88" t="s">
        <v>118</v>
      </c>
      <c r="M7" s="294"/>
    </row>
    <row r="8" spans="2:14" ht="22.5" customHeight="1" thickBot="1">
      <c r="B8" s="164"/>
      <c r="C8" s="165"/>
      <c r="D8" s="89"/>
      <c r="E8" s="95"/>
      <c r="F8" s="90"/>
      <c r="G8" s="91"/>
      <c r="H8" s="95"/>
      <c r="I8" s="92"/>
      <c r="J8" s="90"/>
      <c r="K8" s="95"/>
      <c r="L8" s="93"/>
      <c r="M8" s="294"/>
    </row>
    <row r="9" spans="2:14" ht="6.75" customHeight="1" thickBot="1">
      <c r="M9" s="73"/>
    </row>
    <row r="10" spans="2:14" ht="25.5" customHeight="1">
      <c r="B10" s="166" t="s">
        <v>55</v>
      </c>
      <c r="C10" s="167"/>
      <c r="D10" s="172" t="s">
        <v>23</v>
      </c>
      <c r="E10" s="174" t="s">
        <v>2</v>
      </c>
      <c r="F10" s="96" t="s">
        <v>17</v>
      </c>
      <c r="G10" s="176"/>
      <c r="H10" s="177"/>
      <c r="I10" s="178"/>
      <c r="J10" s="182" t="s">
        <v>0</v>
      </c>
      <c r="K10" s="190"/>
      <c r="L10" s="191"/>
      <c r="M10" s="192"/>
    </row>
    <row r="11" spans="2:14" ht="36" customHeight="1">
      <c r="B11" s="168"/>
      <c r="C11" s="169"/>
      <c r="D11" s="173"/>
      <c r="E11" s="175"/>
      <c r="F11" s="4" t="s">
        <v>3</v>
      </c>
      <c r="G11" s="179"/>
      <c r="H11" s="180"/>
      <c r="I11" s="181"/>
      <c r="J11" s="183"/>
      <c r="K11" s="193"/>
      <c r="L11" s="194"/>
      <c r="M11" s="195"/>
    </row>
    <row r="12" spans="2:14" ht="24.75" customHeight="1">
      <c r="B12" s="168"/>
      <c r="C12" s="169"/>
      <c r="D12" s="173"/>
      <c r="E12" s="150" t="s">
        <v>80</v>
      </c>
      <c r="F12" s="2" t="s">
        <v>18</v>
      </c>
      <c r="G12" s="153"/>
      <c r="H12" s="154"/>
      <c r="I12" s="155"/>
      <c r="J12" s="196" t="s">
        <v>39</v>
      </c>
      <c r="K12" s="197"/>
      <c r="L12" s="198"/>
      <c r="M12" s="199"/>
    </row>
    <row r="13" spans="2:14" ht="24.75" customHeight="1">
      <c r="B13" s="168"/>
      <c r="C13" s="169"/>
      <c r="D13" s="173"/>
      <c r="E13" s="151"/>
      <c r="F13" s="3" t="s">
        <v>19</v>
      </c>
      <c r="G13" s="159"/>
      <c r="H13" s="160"/>
      <c r="I13" s="161"/>
      <c r="J13" s="162" t="s">
        <v>40</v>
      </c>
      <c r="K13" s="163"/>
      <c r="L13" s="139" t="s">
        <v>100</v>
      </c>
      <c r="M13" s="140"/>
    </row>
    <row r="14" spans="2:14" ht="24.75" customHeight="1">
      <c r="B14" s="168"/>
      <c r="C14" s="169"/>
      <c r="D14" s="173"/>
      <c r="E14" s="152"/>
      <c r="F14" s="4" t="s">
        <v>20</v>
      </c>
      <c r="G14" s="156"/>
      <c r="H14" s="157"/>
      <c r="I14" s="158"/>
      <c r="J14" s="162" t="s">
        <v>21</v>
      </c>
      <c r="K14" s="163"/>
      <c r="L14" s="139"/>
      <c r="M14" s="140"/>
    </row>
    <row r="15" spans="2:14" ht="25.5" customHeight="1">
      <c r="B15" s="168"/>
      <c r="C15" s="169"/>
      <c r="D15" s="173"/>
      <c r="E15" s="66" t="s">
        <v>22</v>
      </c>
      <c r="F15" s="74" t="s">
        <v>42</v>
      </c>
      <c r="G15" s="144"/>
      <c r="H15" s="145"/>
      <c r="I15" s="146"/>
      <c r="J15" s="67" t="s">
        <v>1</v>
      </c>
      <c r="K15" s="184"/>
      <c r="L15" s="184"/>
      <c r="M15" s="185"/>
    </row>
    <row r="16" spans="2:14" ht="25.5" customHeight="1">
      <c r="B16" s="168"/>
      <c r="C16" s="169"/>
      <c r="D16" s="202" t="s">
        <v>24</v>
      </c>
      <c r="E16" s="203"/>
      <c r="F16" s="62" t="s">
        <v>2</v>
      </c>
      <c r="G16" s="144"/>
      <c r="H16" s="145"/>
      <c r="I16" s="146"/>
      <c r="J16" s="62" t="s">
        <v>0</v>
      </c>
      <c r="K16" s="206"/>
      <c r="L16" s="206"/>
      <c r="M16" s="207"/>
    </row>
    <row r="17" spans="2:13" ht="25.5" customHeight="1">
      <c r="B17" s="168"/>
      <c r="C17" s="169"/>
      <c r="D17" s="204"/>
      <c r="E17" s="205"/>
      <c r="F17" s="77" t="s">
        <v>42</v>
      </c>
      <c r="G17" s="139"/>
      <c r="H17" s="142"/>
      <c r="I17" s="143"/>
      <c r="J17" s="62" t="s">
        <v>1</v>
      </c>
      <c r="K17" s="139"/>
      <c r="L17" s="142"/>
      <c r="M17" s="140"/>
    </row>
    <row r="18" spans="2:13" ht="25.5" customHeight="1">
      <c r="B18" s="168"/>
      <c r="C18" s="169"/>
      <c r="D18" s="208" t="s">
        <v>4</v>
      </c>
      <c r="E18" s="173"/>
      <c r="F18" s="281" t="s">
        <v>104</v>
      </c>
      <c r="G18" s="282"/>
      <c r="H18" s="75" t="s">
        <v>105</v>
      </c>
      <c r="I18" s="75" t="s">
        <v>106</v>
      </c>
      <c r="J18" s="76" t="s">
        <v>107</v>
      </c>
      <c r="K18" s="186" t="s">
        <v>84</v>
      </c>
      <c r="L18" s="186"/>
      <c r="M18" s="187"/>
    </row>
    <row r="19" spans="2:13" ht="25.5" customHeight="1">
      <c r="B19" s="168"/>
      <c r="C19" s="169"/>
      <c r="D19" s="208"/>
      <c r="E19" s="173"/>
      <c r="F19" s="209" t="s">
        <v>28</v>
      </c>
      <c r="G19" s="62" t="s">
        <v>5</v>
      </c>
      <c r="H19" s="210" t="s">
        <v>47</v>
      </c>
      <c r="I19" s="211"/>
      <c r="J19" s="211"/>
      <c r="K19" s="211"/>
      <c r="L19" s="211"/>
      <c r="M19" s="212"/>
    </row>
    <row r="20" spans="2:13" ht="25.5" customHeight="1">
      <c r="B20" s="168"/>
      <c r="C20" s="169"/>
      <c r="D20" s="208"/>
      <c r="E20" s="173"/>
      <c r="F20" s="209"/>
      <c r="G20" s="67" t="s">
        <v>6</v>
      </c>
      <c r="H20" s="213"/>
      <c r="I20" s="214"/>
      <c r="J20" s="215"/>
      <c r="K20" s="67" t="s">
        <v>1</v>
      </c>
      <c r="L20" s="200"/>
      <c r="M20" s="201"/>
    </row>
    <row r="21" spans="2:13" ht="25.5" customHeight="1">
      <c r="B21" s="168"/>
      <c r="C21" s="169"/>
      <c r="D21" s="147" t="s">
        <v>109</v>
      </c>
      <c r="E21" s="148"/>
      <c r="F21" s="78" t="s">
        <v>112</v>
      </c>
      <c r="G21" s="149" t="s">
        <v>111</v>
      </c>
      <c r="H21" s="149"/>
      <c r="I21" s="149"/>
      <c r="J21" s="162"/>
      <c r="K21" s="188"/>
      <c r="L21" s="188"/>
      <c r="M21" s="189"/>
    </row>
    <row r="22" spans="2:13" ht="25.5" customHeight="1" thickBot="1">
      <c r="B22" s="170"/>
      <c r="C22" s="171"/>
      <c r="D22" s="288" t="s">
        <v>69</v>
      </c>
      <c r="E22" s="289"/>
      <c r="F22" s="244" t="s">
        <v>101</v>
      </c>
      <c r="G22" s="245"/>
      <c r="H22" s="245"/>
      <c r="I22" s="246" t="s">
        <v>102</v>
      </c>
      <c r="J22" s="246"/>
      <c r="K22" s="246"/>
      <c r="L22" s="246"/>
      <c r="M22" s="97" t="s">
        <v>103</v>
      </c>
    </row>
    <row r="23" spans="2:13" ht="9" customHeight="1" thickBot="1"/>
    <row r="24" spans="2:13" ht="15" customHeight="1">
      <c r="B24" s="258" t="s">
        <v>79</v>
      </c>
      <c r="C24" s="259"/>
      <c r="D24" s="98" t="s">
        <v>7</v>
      </c>
      <c r="E24" s="26" t="s">
        <v>8</v>
      </c>
      <c r="F24" s="26" t="s">
        <v>9</v>
      </c>
      <c r="G24" s="26" t="s">
        <v>10</v>
      </c>
      <c r="H24" s="26" t="s">
        <v>11</v>
      </c>
      <c r="I24" s="26" t="s">
        <v>12</v>
      </c>
      <c r="J24" s="26" t="s">
        <v>41</v>
      </c>
      <c r="K24" s="26" t="s">
        <v>13</v>
      </c>
      <c r="L24" s="26" t="s">
        <v>14</v>
      </c>
      <c r="M24" s="99" t="s">
        <v>71</v>
      </c>
    </row>
    <row r="25" spans="2:13" ht="25.5" customHeight="1">
      <c r="B25" s="260"/>
      <c r="C25" s="261"/>
      <c r="D25" s="28"/>
      <c r="E25" s="14"/>
      <c r="F25" s="14"/>
      <c r="G25" s="23"/>
      <c r="H25" s="23"/>
      <c r="I25" s="23"/>
      <c r="J25" s="20"/>
      <c r="K25" s="14"/>
      <c r="L25" s="46"/>
      <c r="M25" s="100"/>
    </row>
    <row r="26" spans="2:13" ht="25.5" customHeight="1">
      <c r="B26" s="260"/>
      <c r="C26" s="261"/>
      <c r="D26" s="29"/>
      <c r="E26" s="20"/>
      <c r="F26" s="20"/>
      <c r="G26" s="24"/>
      <c r="H26" s="20"/>
      <c r="I26" s="20"/>
      <c r="J26" s="20"/>
      <c r="K26" s="20"/>
      <c r="L26" s="47"/>
      <c r="M26" s="101"/>
    </row>
    <row r="27" spans="2:13" ht="25.5" customHeight="1">
      <c r="B27" s="260"/>
      <c r="C27" s="261"/>
      <c r="D27" s="29"/>
      <c r="E27" s="20"/>
      <c r="F27" s="20"/>
      <c r="G27" s="24"/>
      <c r="H27" s="20"/>
      <c r="I27" s="24"/>
      <c r="J27" s="20"/>
      <c r="K27" s="20"/>
      <c r="L27" s="47"/>
      <c r="M27" s="101"/>
    </row>
    <row r="28" spans="2:13" ht="25.5" customHeight="1">
      <c r="B28" s="260"/>
      <c r="C28" s="261"/>
      <c r="D28" s="29"/>
      <c r="E28" s="20"/>
      <c r="F28" s="20"/>
      <c r="G28" s="20"/>
      <c r="H28" s="20"/>
      <c r="I28" s="20"/>
      <c r="J28" s="20"/>
      <c r="K28" s="20"/>
      <c r="L28" s="47"/>
      <c r="M28" s="101"/>
    </row>
    <row r="29" spans="2:13" ht="25.5" customHeight="1">
      <c r="B29" s="260"/>
      <c r="C29" s="261"/>
      <c r="D29" s="29"/>
      <c r="E29" s="20"/>
      <c r="F29" s="20"/>
      <c r="G29" s="20"/>
      <c r="H29" s="20"/>
      <c r="I29" s="20"/>
      <c r="J29" s="20"/>
      <c r="K29" s="20"/>
      <c r="L29" s="47"/>
      <c r="M29" s="101"/>
    </row>
    <row r="30" spans="2:13" ht="25.5" customHeight="1" thickBot="1">
      <c r="B30" s="260"/>
      <c r="C30" s="261"/>
      <c r="D30" s="45"/>
      <c r="E30" s="42"/>
      <c r="F30" s="42"/>
      <c r="G30" s="42"/>
      <c r="H30" s="42"/>
      <c r="I30" s="42"/>
      <c r="J30" s="42"/>
      <c r="K30" s="42"/>
      <c r="L30" s="48"/>
      <c r="M30" s="102"/>
    </row>
    <row r="31" spans="2:13" ht="15.75" customHeight="1">
      <c r="B31" s="260"/>
      <c r="C31" s="261"/>
      <c r="D31" s="308" t="s">
        <v>14</v>
      </c>
      <c r="E31" s="256">
        <f>+L25+L26+L27+L28+L29+L30</f>
        <v>0</v>
      </c>
      <c r="F31" s="256"/>
      <c r="G31" s="266" t="s">
        <v>72</v>
      </c>
      <c r="H31" s="256"/>
      <c r="I31" s="266" t="s">
        <v>73</v>
      </c>
      <c r="J31" s="256"/>
      <c r="K31" s="266" t="s">
        <v>74</v>
      </c>
      <c r="L31" s="256">
        <f>IF(E31="","",+E31+H31+J31)</f>
        <v>0</v>
      </c>
      <c r="M31" s="264"/>
    </row>
    <row r="32" spans="2:13" s="8" customFormat="1" ht="15.75" customHeight="1" thickBot="1">
      <c r="B32" s="262"/>
      <c r="C32" s="263"/>
      <c r="D32" s="309"/>
      <c r="E32" s="257"/>
      <c r="F32" s="257"/>
      <c r="G32" s="267"/>
      <c r="H32" s="257"/>
      <c r="I32" s="267"/>
      <c r="J32" s="257"/>
      <c r="K32" s="267"/>
      <c r="L32" s="257"/>
      <c r="M32" s="265"/>
    </row>
    <row r="33" spans="2:13" ht="9" customHeight="1" thickBot="1">
      <c r="D33" s="6"/>
      <c r="E33" s="6"/>
      <c r="F33" s="6"/>
      <c r="G33" s="6"/>
      <c r="H33" s="6"/>
      <c r="I33" s="6"/>
      <c r="J33" s="6"/>
    </row>
    <row r="34" spans="2:13" ht="15" customHeight="1" thickBot="1">
      <c r="B34" s="166" t="s">
        <v>45</v>
      </c>
      <c r="C34" s="167"/>
      <c r="D34" s="103" t="s">
        <v>82</v>
      </c>
      <c r="E34" s="104" t="s">
        <v>83</v>
      </c>
      <c r="F34" s="1" t="s">
        <v>15</v>
      </c>
      <c r="G34" s="1" t="s">
        <v>43</v>
      </c>
      <c r="H34" s="247" t="s">
        <v>16</v>
      </c>
      <c r="I34" s="249"/>
      <c r="J34" s="104" t="s">
        <v>81</v>
      </c>
      <c r="K34" s="105" t="s">
        <v>14</v>
      </c>
      <c r="L34" s="290" t="s">
        <v>53</v>
      </c>
      <c r="M34" s="291"/>
    </row>
    <row r="35" spans="2:13" ht="25.5" customHeight="1">
      <c r="B35" s="168"/>
      <c r="C35" s="169"/>
      <c r="D35" s="28"/>
      <c r="E35" s="15"/>
      <c r="F35" s="16"/>
      <c r="G35" s="16"/>
      <c r="H35" s="292"/>
      <c r="I35" s="293"/>
      <c r="J35" s="14"/>
      <c r="K35" s="106"/>
      <c r="L35" s="53" t="s">
        <v>60</v>
      </c>
      <c r="M35" s="36" t="s">
        <v>57</v>
      </c>
    </row>
    <row r="36" spans="2:13" ht="25.5" customHeight="1" thickBot="1">
      <c r="B36" s="168"/>
      <c r="C36" s="169"/>
      <c r="D36" s="29"/>
      <c r="E36" s="21"/>
      <c r="F36" s="22" t="str">
        <f>IF(D36="","",(+E36-D36))</f>
        <v/>
      </c>
      <c r="G36" s="22"/>
      <c r="H36" s="159"/>
      <c r="I36" s="161"/>
      <c r="J36" s="20"/>
      <c r="K36" s="107"/>
      <c r="L36" s="54" t="s">
        <v>61</v>
      </c>
      <c r="M36" s="33" t="s">
        <v>58</v>
      </c>
    </row>
    <row r="37" spans="2:13" ht="25.5" customHeight="1">
      <c r="B37" s="168"/>
      <c r="C37" s="169"/>
      <c r="D37" s="29"/>
      <c r="E37" s="21"/>
      <c r="F37" s="22" t="str">
        <f>IF(D37="","",(+E37-D37))</f>
        <v/>
      </c>
      <c r="G37" s="22"/>
      <c r="H37" s="159"/>
      <c r="I37" s="161"/>
      <c r="J37" s="20"/>
      <c r="K37" s="107"/>
      <c r="L37" s="35"/>
      <c r="M37" s="35"/>
    </row>
    <row r="38" spans="2:13" ht="25.5" customHeight="1" thickBot="1">
      <c r="B38" s="168"/>
      <c r="C38" s="169"/>
      <c r="D38" s="44"/>
      <c r="E38" s="17"/>
      <c r="F38" s="10" t="str">
        <f>IF(D38="","",(+E38-D38))</f>
        <v/>
      </c>
      <c r="G38" s="18"/>
      <c r="H38" s="268"/>
      <c r="I38" s="269"/>
      <c r="J38" s="65"/>
      <c r="K38" s="108"/>
      <c r="L38" s="7"/>
      <c r="M38" s="34"/>
    </row>
    <row r="39" spans="2:13" s="8" customFormat="1" ht="24.75" customHeight="1" thickBot="1">
      <c r="B39" s="170"/>
      <c r="C39" s="171"/>
      <c r="D39" s="109" t="s">
        <v>14</v>
      </c>
      <c r="E39" s="270">
        <f>+K35+K36+K37+K38</f>
        <v>0</v>
      </c>
      <c r="F39" s="270"/>
      <c r="G39" s="270"/>
      <c r="H39" s="110" t="s">
        <v>73</v>
      </c>
      <c r="I39" s="270"/>
      <c r="J39" s="270"/>
      <c r="K39" s="110" t="s">
        <v>75</v>
      </c>
      <c r="L39" s="270">
        <f>IF(E39="","",E39+I39)</f>
        <v>0</v>
      </c>
      <c r="M39" s="271"/>
    </row>
    <row r="40" spans="2:13" s="9" customFormat="1" ht="9" customHeight="1" thickBot="1">
      <c r="D40" s="7"/>
      <c r="E40" s="7"/>
      <c r="F40" s="7"/>
      <c r="G40" s="7"/>
      <c r="H40" s="7"/>
      <c r="I40" s="7"/>
      <c r="J40" s="7"/>
      <c r="K40" s="7"/>
      <c r="L40" s="7"/>
    </row>
    <row r="41" spans="2:13" ht="15" customHeight="1" thickBot="1">
      <c r="B41" s="166" t="s">
        <v>46</v>
      </c>
      <c r="C41" s="167"/>
      <c r="D41" s="68" t="s">
        <v>7</v>
      </c>
      <c r="E41" s="247" t="s">
        <v>29</v>
      </c>
      <c r="F41" s="248"/>
      <c r="G41" s="248"/>
      <c r="H41" s="248"/>
      <c r="I41" s="248"/>
      <c r="J41" s="248"/>
      <c r="K41" s="248"/>
      <c r="L41" s="249"/>
      <c r="M41" s="105" t="s">
        <v>14</v>
      </c>
    </row>
    <row r="42" spans="2:13" ht="25.5" customHeight="1">
      <c r="B42" s="168"/>
      <c r="C42" s="169"/>
      <c r="D42" s="28"/>
      <c r="E42" s="250"/>
      <c r="F42" s="251"/>
      <c r="G42" s="251"/>
      <c r="H42" s="251"/>
      <c r="I42" s="251"/>
      <c r="J42" s="251"/>
      <c r="K42" s="251"/>
      <c r="L42" s="252"/>
      <c r="M42" s="106"/>
    </row>
    <row r="43" spans="2:13" ht="25.5" customHeight="1">
      <c r="B43" s="168"/>
      <c r="C43" s="169"/>
      <c r="D43" s="29"/>
      <c r="E43" s="159"/>
      <c r="F43" s="160"/>
      <c r="G43" s="160"/>
      <c r="H43" s="160"/>
      <c r="I43" s="160"/>
      <c r="J43" s="160"/>
      <c r="K43" s="160"/>
      <c r="L43" s="161"/>
      <c r="M43" s="107"/>
    </row>
    <row r="44" spans="2:13" ht="25.5" customHeight="1">
      <c r="B44" s="168"/>
      <c r="C44" s="169"/>
      <c r="D44" s="29"/>
      <c r="E44" s="159"/>
      <c r="F44" s="160"/>
      <c r="G44" s="160"/>
      <c r="H44" s="160"/>
      <c r="I44" s="160"/>
      <c r="J44" s="160"/>
      <c r="K44" s="160"/>
      <c r="L44" s="161"/>
      <c r="M44" s="107"/>
    </row>
    <row r="45" spans="2:13" ht="25.5" customHeight="1">
      <c r="B45" s="168"/>
      <c r="C45" s="169"/>
      <c r="D45" s="29"/>
      <c r="E45" s="159"/>
      <c r="F45" s="160"/>
      <c r="G45" s="160"/>
      <c r="H45" s="160"/>
      <c r="I45" s="160"/>
      <c r="J45" s="160"/>
      <c r="K45" s="160"/>
      <c r="L45" s="161"/>
      <c r="M45" s="107"/>
    </row>
    <row r="46" spans="2:13" ht="25.5" customHeight="1" thickBot="1">
      <c r="B46" s="168"/>
      <c r="C46" s="169"/>
      <c r="D46" s="44"/>
      <c r="E46" s="253"/>
      <c r="F46" s="254"/>
      <c r="G46" s="254"/>
      <c r="H46" s="254"/>
      <c r="I46" s="254"/>
      <c r="J46" s="254"/>
      <c r="K46" s="254"/>
      <c r="L46" s="255"/>
      <c r="M46" s="108"/>
    </row>
    <row r="47" spans="2:13" s="8" customFormat="1" ht="24" customHeight="1" thickBot="1">
      <c r="B47" s="170"/>
      <c r="C47" s="171"/>
      <c r="D47" s="109" t="s">
        <v>14</v>
      </c>
      <c r="E47" s="270">
        <f>+M42+M43+M44+M45+M46</f>
        <v>0</v>
      </c>
      <c r="F47" s="270"/>
      <c r="G47" s="270"/>
      <c r="H47" s="110" t="s">
        <v>73</v>
      </c>
      <c r="I47" s="270"/>
      <c r="J47" s="270"/>
      <c r="K47" s="110" t="s">
        <v>76</v>
      </c>
      <c r="L47" s="270">
        <f>IF(E47="","",E47+I47)</f>
        <v>0</v>
      </c>
      <c r="M47" s="271"/>
    </row>
    <row r="48" spans="2:13" ht="9" customHeight="1" thickBot="1"/>
    <row r="49" spans="2:13" ht="17.25" customHeight="1">
      <c r="B49" s="222" t="s">
        <v>32</v>
      </c>
      <c r="C49" s="223"/>
      <c r="D49" s="228"/>
      <c r="E49" s="229"/>
      <c r="F49" s="229"/>
      <c r="G49" s="229"/>
      <c r="H49" s="229"/>
      <c r="I49" s="230"/>
      <c r="J49" s="231" t="s">
        <v>78</v>
      </c>
      <c r="K49" s="311">
        <f>+L47+L39+L31</f>
        <v>0</v>
      </c>
      <c r="L49" s="312"/>
      <c r="M49" s="313"/>
    </row>
    <row r="50" spans="2:13" ht="17.25" customHeight="1">
      <c r="B50" s="224"/>
      <c r="C50" s="225"/>
      <c r="D50" s="272"/>
      <c r="E50" s="273"/>
      <c r="F50" s="273"/>
      <c r="G50" s="273"/>
      <c r="H50" s="273"/>
      <c r="I50" s="274"/>
      <c r="J50" s="232"/>
      <c r="K50" s="314"/>
      <c r="L50" s="314"/>
      <c r="M50" s="315"/>
    </row>
    <row r="51" spans="2:13" ht="17.25" customHeight="1">
      <c r="B51" s="224"/>
      <c r="C51" s="225"/>
      <c r="D51" s="272"/>
      <c r="E51" s="273"/>
      <c r="F51" s="273"/>
      <c r="G51" s="273"/>
      <c r="H51" s="273"/>
      <c r="I51" s="274"/>
      <c r="J51" s="279" t="s">
        <v>33</v>
      </c>
      <c r="K51" s="314"/>
      <c r="L51" s="314"/>
      <c r="M51" s="315"/>
    </row>
    <row r="52" spans="2:13" ht="17.25" customHeight="1">
      <c r="B52" s="224"/>
      <c r="C52" s="225"/>
      <c r="D52" s="272"/>
      <c r="E52" s="273"/>
      <c r="F52" s="273"/>
      <c r="G52" s="273"/>
      <c r="H52" s="273"/>
      <c r="I52" s="274"/>
      <c r="J52" s="310"/>
      <c r="K52" s="314"/>
      <c r="L52" s="314"/>
      <c r="M52" s="315"/>
    </row>
    <row r="53" spans="2:13" ht="17.25" customHeight="1">
      <c r="B53" s="224"/>
      <c r="C53" s="225"/>
      <c r="D53" s="272"/>
      <c r="E53" s="273"/>
      <c r="F53" s="273"/>
      <c r="G53" s="273"/>
      <c r="H53" s="273"/>
      <c r="I53" s="274"/>
      <c r="J53" s="279" t="s">
        <v>34</v>
      </c>
      <c r="K53" s="316">
        <f>IFERROR(K49-K51,"")</f>
        <v>0</v>
      </c>
      <c r="L53" s="314"/>
      <c r="M53" s="315"/>
    </row>
    <row r="54" spans="2:13" ht="17.25" customHeight="1" thickBot="1">
      <c r="B54" s="226"/>
      <c r="C54" s="227"/>
      <c r="D54" s="241"/>
      <c r="E54" s="242"/>
      <c r="F54" s="242"/>
      <c r="G54" s="242"/>
      <c r="H54" s="242"/>
      <c r="I54" s="243"/>
      <c r="J54" s="280"/>
      <c r="K54" s="317"/>
      <c r="L54" s="317"/>
      <c r="M54" s="318"/>
    </row>
    <row r="55" spans="2:13" ht="9" customHeight="1" thickBot="1"/>
    <row r="56" spans="2:13" ht="17.25" customHeight="1">
      <c r="B56" s="297" t="s">
        <v>88</v>
      </c>
      <c r="C56" s="298"/>
      <c r="D56" s="216" t="s">
        <v>35</v>
      </c>
      <c r="E56" s="217"/>
      <c r="F56" s="217" t="s">
        <v>36</v>
      </c>
      <c r="G56" s="217"/>
      <c r="H56" s="217" t="s">
        <v>37</v>
      </c>
      <c r="I56" s="218"/>
      <c r="J56" s="219" t="s">
        <v>89</v>
      </c>
      <c r="K56" s="220"/>
      <c r="L56" s="220"/>
      <c r="M56" s="221"/>
    </row>
    <row r="57" spans="2:13" ht="31.5" customHeight="1">
      <c r="B57" s="299"/>
      <c r="C57" s="300"/>
      <c r="D57" s="55" t="s">
        <v>44</v>
      </c>
      <c r="E57" s="57"/>
      <c r="F57" s="56" t="s">
        <v>44</v>
      </c>
      <c r="G57" s="57"/>
      <c r="H57" s="56" t="s">
        <v>44</v>
      </c>
      <c r="I57" s="57"/>
      <c r="J57" s="304" t="s">
        <v>68</v>
      </c>
      <c r="K57" s="305"/>
      <c r="L57" s="306" t="s">
        <v>90</v>
      </c>
      <c r="M57" s="307"/>
    </row>
    <row r="58" spans="2:13" s="49" customFormat="1" ht="31.5" customHeight="1" thickBot="1">
      <c r="B58" s="301" t="s">
        <v>38</v>
      </c>
      <c r="C58" s="302"/>
      <c r="D58" s="302"/>
      <c r="E58" s="303"/>
      <c r="F58" s="275" t="s">
        <v>91</v>
      </c>
      <c r="G58" s="276"/>
      <c r="H58" s="277"/>
      <c r="I58" s="111" t="s">
        <v>85</v>
      </c>
      <c r="J58" s="112"/>
      <c r="K58" s="113"/>
      <c r="L58" s="114" t="s">
        <v>86</v>
      </c>
      <c r="M58" s="115"/>
    </row>
    <row r="59" spans="2:13">
      <c r="B59" s="6"/>
      <c r="C59" s="6"/>
      <c r="D59" s="6"/>
    </row>
  </sheetData>
  <mergeCells count="98">
    <mergeCell ref="B2:C2"/>
    <mergeCell ref="D2:L3"/>
    <mergeCell ref="M2:M8"/>
    <mergeCell ref="B4:C4"/>
    <mergeCell ref="E4:H4"/>
    <mergeCell ref="D6:F6"/>
    <mergeCell ref="G6:I6"/>
    <mergeCell ref="J6:L6"/>
    <mergeCell ref="B8:C8"/>
    <mergeCell ref="B56:C57"/>
    <mergeCell ref="B58:C58"/>
    <mergeCell ref="D58:E58"/>
    <mergeCell ref="J57:K57"/>
    <mergeCell ref="L57:M57"/>
    <mergeCell ref="F58:H58"/>
    <mergeCell ref="D56:E56"/>
    <mergeCell ref="F56:G56"/>
    <mergeCell ref="H56:I56"/>
    <mergeCell ref="J56:M56"/>
    <mergeCell ref="B49:C54"/>
    <mergeCell ref="D49:I49"/>
    <mergeCell ref="J49:J50"/>
    <mergeCell ref="K49:M50"/>
    <mergeCell ref="D50:I50"/>
    <mergeCell ref="D51:I51"/>
    <mergeCell ref="J51:J52"/>
    <mergeCell ref="K51:M52"/>
    <mergeCell ref="D52:I52"/>
    <mergeCell ref="D53:I53"/>
    <mergeCell ref="J53:J54"/>
    <mergeCell ref="K53:M54"/>
    <mergeCell ref="D54:I54"/>
    <mergeCell ref="B41:C47"/>
    <mergeCell ref="E41:L41"/>
    <mergeCell ref="E42:L42"/>
    <mergeCell ref="E43:L43"/>
    <mergeCell ref="E44:L44"/>
    <mergeCell ref="E45:L45"/>
    <mergeCell ref="E46:L46"/>
    <mergeCell ref="I47:J47"/>
    <mergeCell ref="L47:M47"/>
    <mergeCell ref="E47:G47"/>
    <mergeCell ref="I22:L22"/>
    <mergeCell ref="D22:E22"/>
    <mergeCell ref="B24:C32"/>
    <mergeCell ref="D31:D32"/>
    <mergeCell ref="E31:F32"/>
    <mergeCell ref="G31:G32"/>
    <mergeCell ref="H31:H32"/>
    <mergeCell ref="I31:I32"/>
    <mergeCell ref="F22:H22"/>
    <mergeCell ref="J31:J32"/>
    <mergeCell ref="K31:K32"/>
    <mergeCell ref="L31:M32"/>
    <mergeCell ref="B34:C39"/>
    <mergeCell ref="H34:I34"/>
    <mergeCell ref="L34:M34"/>
    <mergeCell ref="H35:I35"/>
    <mergeCell ref="H36:I36"/>
    <mergeCell ref="H37:I37"/>
    <mergeCell ref="H38:I38"/>
    <mergeCell ref="E39:G39"/>
    <mergeCell ref="I39:J39"/>
    <mergeCell ref="L39:M39"/>
    <mergeCell ref="H20:J20"/>
    <mergeCell ref="L20:M20"/>
    <mergeCell ref="D16:E17"/>
    <mergeCell ref="G16:I16"/>
    <mergeCell ref="K16:M16"/>
    <mergeCell ref="K10:M11"/>
    <mergeCell ref="G11:I11"/>
    <mergeCell ref="F18:G18"/>
    <mergeCell ref="K18:M18"/>
    <mergeCell ref="E10:E11"/>
    <mergeCell ref="G10:I10"/>
    <mergeCell ref="L12:M12"/>
    <mergeCell ref="G13:I13"/>
    <mergeCell ref="J13:K13"/>
    <mergeCell ref="L13:M13"/>
    <mergeCell ref="G14:I14"/>
    <mergeCell ref="J14:K14"/>
    <mergeCell ref="L14:M14"/>
    <mergeCell ref="E12:E14"/>
    <mergeCell ref="G12:I12"/>
    <mergeCell ref="J12:K12"/>
    <mergeCell ref="G15:I15"/>
    <mergeCell ref="B10:C22"/>
    <mergeCell ref="D10:D15"/>
    <mergeCell ref="K17:M17"/>
    <mergeCell ref="D18:E20"/>
    <mergeCell ref="F19:F20"/>
    <mergeCell ref="H19:M19"/>
    <mergeCell ref="K15:M15"/>
    <mergeCell ref="D21:E21"/>
    <mergeCell ref="G21:I21"/>
    <mergeCell ref="J21:M21"/>
    <mergeCell ref="G17:I17"/>
    <mergeCell ref="J10:J11"/>
  </mergeCells>
  <phoneticPr fontId="1"/>
  <dataValidations count="1">
    <dataValidation type="list" allowBlank="1" showInputMessage="1" showErrorMessage="1" sqref="K25:K30">
      <formula1>"窓側,通路側"</formula1>
    </dataValidation>
  </dataValidations>
  <hyperlinks>
    <hyperlink ref="J4" r:id="rId1"/>
  </hyperlinks>
  <printOptions horizontalCentered="1" verticalCentered="1"/>
  <pageMargins left="3.937007874015748E-2" right="3.937007874015748E-2" top="0" bottom="0" header="0.31496062992125984" footer="0.31496062992125984"/>
  <pageSetup paperSize="9" scale="7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5</xdr:col>
                    <xdr:colOff>257175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28575</xdr:rowOff>
                  </from>
                  <to>
                    <xdr:col>7</xdr:col>
                    <xdr:colOff>266700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12</xdr:col>
                    <xdr:colOff>85725</xdr:colOff>
                    <xdr:row>21</xdr:row>
                    <xdr:rowOff>19050</xdr:rowOff>
                  </from>
                  <to>
                    <xdr:col>12</xdr:col>
                    <xdr:colOff>333375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11</xdr:col>
                    <xdr:colOff>381000</xdr:colOff>
                    <xdr:row>12</xdr:row>
                    <xdr:rowOff>28575</xdr:rowOff>
                  </from>
                  <to>
                    <xdr:col>11</xdr:col>
                    <xdr:colOff>619125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11</xdr:col>
                    <xdr:colOff>942975</xdr:colOff>
                    <xdr:row>12</xdr:row>
                    <xdr:rowOff>38100</xdr:rowOff>
                  </from>
                  <to>
                    <xdr:col>12</xdr:col>
                    <xdr:colOff>219075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5</xdr:col>
                    <xdr:colOff>257175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7</xdr:col>
                    <xdr:colOff>952500</xdr:colOff>
                    <xdr:row>17</xdr:row>
                    <xdr:rowOff>47625</xdr:rowOff>
                  </from>
                  <to>
                    <xdr:col>8</xdr:col>
                    <xdr:colOff>238125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8</xdr:col>
                    <xdr:colOff>876300</xdr:colOff>
                    <xdr:row>17</xdr:row>
                    <xdr:rowOff>28575</xdr:rowOff>
                  </from>
                  <to>
                    <xdr:col>9</xdr:col>
                    <xdr:colOff>161925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38100</xdr:rowOff>
                  </from>
                  <to>
                    <xdr:col>5</xdr:col>
                    <xdr:colOff>285750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38100</xdr:rowOff>
                  </from>
                  <to>
                    <xdr:col>8</xdr:col>
                    <xdr:colOff>285750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5</xdr:col>
                    <xdr:colOff>257175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38100</xdr:rowOff>
                  </from>
                  <to>
                    <xdr:col>6</xdr:col>
                    <xdr:colOff>257175</xdr:colOff>
                    <xdr:row>20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Normal="100" workbookViewId="0">
      <selection activeCell="O12" sqref="O12"/>
    </sheetView>
  </sheetViews>
  <sheetFormatPr defaultRowHeight="13.5"/>
  <cols>
    <col min="1" max="1" width="2.5" style="27" customWidth="1"/>
    <col min="2" max="3" width="3.625" style="5" customWidth="1"/>
    <col min="4" max="13" width="12.625" style="5" customWidth="1"/>
    <col min="14" max="14" width="3.5" style="5" customWidth="1"/>
    <col min="15" max="16384" width="9" style="5"/>
  </cols>
  <sheetData>
    <row r="1" spans="2:14" s="27" customFormat="1"/>
    <row r="2" spans="2:14" s="27" customFormat="1" ht="24" customHeight="1">
      <c r="B2" s="296" t="s">
        <v>121</v>
      </c>
      <c r="C2" s="296"/>
      <c r="D2" s="295" t="s">
        <v>59</v>
      </c>
      <c r="E2" s="295"/>
      <c r="F2" s="295"/>
      <c r="G2" s="295"/>
      <c r="H2" s="295"/>
      <c r="I2" s="295"/>
      <c r="J2" s="295"/>
      <c r="K2" s="295"/>
      <c r="L2" s="295"/>
      <c r="M2" s="294" t="str">
        <f>IF(H8="","",H8&amp;"/"&amp;I8)</f>
        <v/>
      </c>
      <c r="N2" s="12"/>
    </row>
    <row r="3" spans="2:14" s="27" customFormat="1" ht="6.75" customHeight="1">
      <c r="D3" s="295"/>
      <c r="E3" s="295"/>
      <c r="F3" s="295"/>
      <c r="G3" s="295"/>
      <c r="H3" s="295"/>
      <c r="I3" s="295"/>
      <c r="J3" s="295"/>
      <c r="K3" s="295"/>
      <c r="L3" s="295"/>
      <c r="M3" s="294"/>
    </row>
    <row r="4" spans="2:14" s="27" customFormat="1" ht="16.5" customHeight="1">
      <c r="B4" s="141" t="s">
        <v>113</v>
      </c>
      <c r="C4" s="141"/>
      <c r="D4" s="60"/>
      <c r="E4" s="278" t="s">
        <v>97</v>
      </c>
      <c r="F4" s="278"/>
      <c r="G4" s="278"/>
      <c r="H4" s="278"/>
      <c r="I4" s="61" t="s">
        <v>96</v>
      </c>
      <c r="J4" s="80" t="s">
        <v>120</v>
      </c>
      <c r="K4" s="80"/>
      <c r="L4" s="72"/>
      <c r="M4" s="294"/>
    </row>
    <row r="5" spans="2:14" s="6" customFormat="1" ht="4.5" customHeight="1" thickBot="1">
      <c r="B5" s="81"/>
      <c r="C5" s="81"/>
      <c r="D5" s="60"/>
      <c r="E5" s="79"/>
      <c r="F5" s="79"/>
      <c r="G5" s="79"/>
      <c r="H5" s="79"/>
      <c r="I5" s="61"/>
      <c r="J5" s="80"/>
      <c r="K5" s="80"/>
      <c r="L5" s="83"/>
      <c r="M5" s="294"/>
    </row>
    <row r="6" spans="2:14" s="6" customFormat="1" ht="20.25" customHeight="1">
      <c r="B6" s="81"/>
      <c r="C6" s="82"/>
      <c r="D6" s="283" t="s">
        <v>114</v>
      </c>
      <c r="E6" s="284"/>
      <c r="F6" s="284"/>
      <c r="G6" s="285" t="s">
        <v>115</v>
      </c>
      <c r="H6" s="284"/>
      <c r="I6" s="286"/>
      <c r="J6" s="284" t="s">
        <v>116</v>
      </c>
      <c r="K6" s="284"/>
      <c r="L6" s="287"/>
      <c r="M6" s="294"/>
    </row>
    <row r="7" spans="2:14" s="6" customFormat="1">
      <c r="B7" s="81"/>
      <c r="C7" s="82"/>
      <c r="D7" s="84" t="s">
        <v>117</v>
      </c>
      <c r="E7" s="94" t="s">
        <v>119</v>
      </c>
      <c r="F7" s="85" t="s">
        <v>118</v>
      </c>
      <c r="G7" s="86" t="s">
        <v>117</v>
      </c>
      <c r="H7" s="94" t="s">
        <v>119</v>
      </c>
      <c r="I7" s="87" t="s">
        <v>118</v>
      </c>
      <c r="J7" s="85" t="s">
        <v>117</v>
      </c>
      <c r="K7" s="94" t="s">
        <v>119</v>
      </c>
      <c r="L7" s="88" t="s">
        <v>118</v>
      </c>
      <c r="M7" s="294"/>
    </row>
    <row r="8" spans="2:14" s="27" customFormat="1" ht="22.5" customHeight="1" thickBot="1">
      <c r="B8" s="164"/>
      <c r="C8" s="165"/>
      <c r="D8" s="89"/>
      <c r="E8" s="95"/>
      <c r="F8" s="90"/>
      <c r="G8" s="91"/>
      <c r="H8" s="95"/>
      <c r="I8" s="92"/>
      <c r="J8" s="90"/>
      <c r="K8" s="95"/>
      <c r="L8" s="93"/>
      <c r="M8" s="294"/>
    </row>
    <row r="9" spans="2:14" ht="6.75" customHeight="1" thickBot="1">
      <c r="M9" s="73"/>
    </row>
    <row r="10" spans="2:14" ht="25.5" customHeight="1">
      <c r="B10" s="166" t="s">
        <v>55</v>
      </c>
      <c r="C10" s="167"/>
      <c r="D10" s="172" t="s">
        <v>23</v>
      </c>
      <c r="E10" s="174" t="s">
        <v>2</v>
      </c>
      <c r="F10" s="96" t="s">
        <v>17</v>
      </c>
      <c r="G10" s="176"/>
      <c r="H10" s="177"/>
      <c r="I10" s="178"/>
      <c r="J10" s="26" t="s">
        <v>0</v>
      </c>
      <c r="K10" s="347"/>
      <c r="L10" s="348"/>
      <c r="M10" s="349"/>
    </row>
    <row r="11" spans="2:14" ht="35.25" customHeight="1">
      <c r="B11" s="168"/>
      <c r="C11" s="169"/>
      <c r="D11" s="173"/>
      <c r="E11" s="175"/>
      <c r="F11" s="4" t="s">
        <v>3</v>
      </c>
      <c r="G11" s="179"/>
      <c r="H11" s="180"/>
      <c r="I11" s="181"/>
      <c r="J11" s="32" t="s">
        <v>48</v>
      </c>
      <c r="K11" s="43"/>
      <c r="L11" s="70" t="s">
        <v>40</v>
      </c>
      <c r="M11" s="123" t="s">
        <v>99</v>
      </c>
    </row>
    <row r="12" spans="2:14" ht="25.5" customHeight="1">
      <c r="B12" s="168"/>
      <c r="C12" s="169"/>
      <c r="D12" s="173"/>
      <c r="E12" s="66" t="s">
        <v>22</v>
      </c>
      <c r="F12" s="74" t="s">
        <v>42</v>
      </c>
      <c r="G12" s="144"/>
      <c r="H12" s="145"/>
      <c r="I12" s="146"/>
      <c r="J12" s="67" t="s">
        <v>1</v>
      </c>
      <c r="K12" s="184"/>
      <c r="L12" s="184"/>
      <c r="M12" s="185"/>
    </row>
    <row r="13" spans="2:14" ht="25.5" customHeight="1">
      <c r="B13" s="168"/>
      <c r="C13" s="169"/>
      <c r="D13" s="202" t="s">
        <v>24</v>
      </c>
      <c r="E13" s="333"/>
      <c r="F13" s="62" t="s">
        <v>2</v>
      </c>
      <c r="G13" s="144"/>
      <c r="H13" s="145"/>
      <c r="I13" s="145"/>
      <c r="J13" s="62" t="s">
        <v>0</v>
      </c>
      <c r="K13" s="206"/>
      <c r="L13" s="206"/>
      <c r="M13" s="207"/>
    </row>
    <row r="14" spans="2:14" ht="25.5" customHeight="1">
      <c r="B14" s="168"/>
      <c r="C14" s="169"/>
      <c r="D14" s="334"/>
      <c r="E14" s="335"/>
      <c r="F14" s="116" t="s">
        <v>42</v>
      </c>
      <c r="G14" s="144"/>
      <c r="H14" s="145"/>
      <c r="I14" s="146"/>
      <c r="J14" s="74" t="s">
        <v>108</v>
      </c>
      <c r="K14" s="341"/>
      <c r="L14" s="184"/>
      <c r="M14" s="185"/>
    </row>
    <row r="15" spans="2:14" s="27" customFormat="1" ht="25.5" customHeight="1">
      <c r="B15" s="168"/>
      <c r="C15" s="169"/>
      <c r="D15" s="340" t="s">
        <v>4</v>
      </c>
      <c r="E15" s="203"/>
      <c r="F15" s="338" t="s">
        <v>104</v>
      </c>
      <c r="G15" s="339"/>
      <c r="H15" s="119" t="s">
        <v>105</v>
      </c>
      <c r="I15" s="119" t="s">
        <v>106</v>
      </c>
      <c r="J15" s="120" t="s">
        <v>107</v>
      </c>
      <c r="K15" s="324" t="s">
        <v>84</v>
      </c>
      <c r="L15" s="324"/>
      <c r="M15" s="325"/>
    </row>
    <row r="16" spans="2:14" s="27" customFormat="1" ht="25.5" customHeight="1">
      <c r="B16" s="168"/>
      <c r="C16" s="169"/>
      <c r="D16" s="208"/>
      <c r="E16" s="173"/>
      <c r="F16" s="209" t="s">
        <v>28</v>
      </c>
      <c r="G16" s="62" t="s">
        <v>5</v>
      </c>
      <c r="H16" s="210" t="s">
        <v>47</v>
      </c>
      <c r="I16" s="211"/>
      <c r="J16" s="211"/>
      <c r="K16" s="211"/>
      <c r="L16" s="211"/>
      <c r="M16" s="212"/>
    </row>
    <row r="17" spans="2:13" s="27" customFormat="1" ht="25.5" customHeight="1">
      <c r="B17" s="168"/>
      <c r="C17" s="169"/>
      <c r="D17" s="204"/>
      <c r="E17" s="205"/>
      <c r="F17" s="183"/>
      <c r="G17" s="69" t="s">
        <v>6</v>
      </c>
      <c r="H17" s="319"/>
      <c r="I17" s="320"/>
      <c r="J17" s="321"/>
      <c r="K17" s="69" t="s">
        <v>1</v>
      </c>
      <c r="L17" s="322"/>
      <c r="M17" s="323"/>
    </row>
    <row r="18" spans="2:13" s="27" customFormat="1" ht="25.5" customHeight="1">
      <c r="B18" s="168"/>
      <c r="C18" s="169"/>
      <c r="D18" s="344" t="s">
        <v>109</v>
      </c>
      <c r="E18" s="345"/>
      <c r="F18" s="118" t="s">
        <v>112</v>
      </c>
      <c r="G18" s="346" t="s">
        <v>111</v>
      </c>
      <c r="H18" s="346"/>
      <c r="I18" s="346"/>
      <c r="J18" s="162"/>
      <c r="K18" s="188"/>
      <c r="L18" s="188"/>
      <c r="M18" s="189"/>
    </row>
    <row r="19" spans="2:13" s="27" customFormat="1" ht="25.5" customHeight="1" thickBot="1">
      <c r="B19" s="170"/>
      <c r="C19" s="171"/>
      <c r="D19" s="288" t="s">
        <v>69</v>
      </c>
      <c r="E19" s="289"/>
      <c r="F19" s="342" t="s">
        <v>110</v>
      </c>
      <c r="G19" s="343"/>
      <c r="H19" s="343"/>
      <c r="I19" s="245" t="s">
        <v>102</v>
      </c>
      <c r="J19" s="245"/>
      <c r="K19" s="245"/>
      <c r="L19" s="245"/>
      <c r="M19" s="97" t="s">
        <v>103</v>
      </c>
    </row>
    <row r="20" spans="2:13" ht="9" customHeight="1" thickBot="1"/>
    <row r="21" spans="2:13" ht="15" customHeight="1">
      <c r="B21" s="258" t="s">
        <v>49</v>
      </c>
      <c r="C21" s="328"/>
      <c r="D21" s="124" t="s">
        <v>7</v>
      </c>
      <c r="E21" s="26" t="s">
        <v>8</v>
      </c>
      <c r="F21" s="26" t="s">
        <v>9</v>
      </c>
      <c r="G21" s="26" t="s">
        <v>10</v>
      </c>
      <c r="H21" s="133" t="s">
        <v>11</v>
      </c>
      <c r="I21" s="26" t="s">
        <v>12</v>
      </c>
      <c r="J21" s="26" t="s">
        <v>41</v>
      </c>
      <c r="K21" s="26" t="s">
        <v>13</v>
      </c>
      <c r="L21" s="133" t="s">
        <v>14</v>
      </c>
      <c r="M21" s="135" t="s">
        <v>31</v>
      </c>
    </row>
    <row r="22" spans="2:13" ht="25.5" customHeight="1">
      <c r="B22" s="260"/>
      <c r="C22" s="329"/>
      <c r="D22" s="13"/>
      <c r="E22" s="14"/>
      <c r="F22" s="14"/>
      <c r="G22" s="23"/>
      <c r="H22" s="134"/>
      <c r="I22" s="23"/>
      <c r="J22" s="14"/>
      <c r="K22" s="14"/>
      <c r="L22" s="25"/>
      <c r="M22" s="136" t="s">
        <v>25</v>
      </c>
    </row>
    <row r="23" spans="2:13" ht="25.5" customHeight="1">
      <c r="B23" s="260"/>
      <c r="C23" s="329"/>
      <c r="D23" s="19"/>
      <c r="E23" s="20"/>
      <c r="F23" s="20"/>
      <c r="G23" s="24"/>
      <c r="H23" s="63"/>
      <c r="I23" s="20"/>
      <c r="J23" s="20"/>
      <c r="K23" s="20"/>
      <c r="L23" s="63"/>
      <c r="M23" s="137" t="s">
        <v>25</v>
      </c>
    </row>
    <row r="24" spans="2:13" ht="25.5" customHeight="1">
      <c r="B24" s="260"/>
      <c r="C24" s="329"/>
      <c r="D24" s="19"/>
      <c r="E24" s="20"/>
      <c r="F24" s="20"/>
      <c r="G24" s="24"/>
      <c r="H24" s="63"/>
      <c r="I24" s="24"/>
      <c r="J24" s="20"/>
      <c r="K24" s="20"/>
      <c r="L24" s="63"/>
      <c r="M24" s="137" t="s">
        <v>25</v>
      </c>
    </row>
    <row r="25" spans="2:13" ht="25.5" customHeight="1">
      <c r="B25" s="260"/>
      <c r="C25" s="329"/>
      <c r="D25" s="19"/>
      <c r="E25" s="20"/>
      <c r="F25" s="20"/>
      <c r="G25" s="20"/>
      <c r="H25" s="63"/>
      <c r="I25" s="20"/>
      <c r="J25" s="20"/>
      <c r="K25" s="20"/>
      <c r="L25" s="63"/>
      <c r="M25" s="137" t="s">
        <v>25</v>
      </c>
    </row>
    <row r="26" spans="2:13" ht="25.5" customHeight="1">
      <c r="B26" s="260"/>
      <c r="C26" s="329"/>
      <c r="D26" s="19"/>
      <c r="E26" s="20"/>
      <c r="F26" s="20"/>
      <c r="G26" s="20"/>
      <c r="H26" s="63"/>
      <c r="I26" s="20"/>
      <c r="J26" s="20"/>
      <c r="K26" s="20"/>
      <c r="L26" s="63"/>
      <c r="M26" s="137" t="s">
        <v>25</v>
      </c>
    </row>
    <row r="27" spans="2:13" ht="25.5" customHeight="1" thickBot="1">
      <c r="B27" s="260"/>
      <c r="C27" s="329"/>
      <c r="D27" s="13"/>
      <c r="E27" s="14"/>
      <c r="F27" s="14"/>
      <c r="G27" s="14"/>
      <c r="H27" s="25"/>
      <c r="I27" s="65"/>
      <c r="J27" s="65"/>
      <c r="K27" s="65"/>
      <c r="L27" s="64"/>
      <c r="M27" s="138" t="s">
        <v>25</v>
      </c>
    </row>
    <row r="28" spans="2:13" ht="15" customHeight="1">
      <c r="B28" s="260"/>
      <c r="C28" s="330" t="s">
        <v>50</v>
      </c>
      <c r="D28" s="71" t="s">
        <v>7</v>
      </c>
      <c r="E28" s="62" t="s">
        <v>26</v>
      </c>
      <c r="F28" s="62" t="s">
        <v>27</v>
      </c>
      <c r="G28" s="70" t="s">
        <v>87</v>
      </c>
      <c r="H28" s="127" t="s">
        <v>14</v>
      </c>
      <c r="I28" s="121"/>
      <c r="J28" s="6"/>
      <c r="K28" s="6"/>
      <c r="L28" s="6"/>
      <c r="M28" s="6"/>
    </row>
    <row r="29" spans="2:13" ht="25.5" customHeight="1">
      <c r="B29" s="260"/>
      <c r="C29" s="331"/>
      <c r="D29" s="28"/>
      <c r="E29" s="14"/>
      <c r="F29" s="14"/>
      <c r="G29" s="25"/>
      <c r="H29" s="126"/>
      <c r="I29" s="121" t="s">
        <v>93</v>
      </c>
      <c r="J29" s="6"/>
      <c r="K29" s="6"/>
      <c r="L29" s="6"/>
      <c r="M29" s="6"/>
    </row>
    <row r="30" spans="2:13" ht="25.5" customHeight="1">
      <c r="B30" s="260"/>
      <c r="C30" s="331"/>
      <c r="D30" s="29"/>
      <c r="E30" s="20"/>
      <c r="F30" s="20"/>
      <c r="G30" s="63"/>
      <c r="H30" s="125"/>
      <c r="I30" s="122" t="s">
        <v>70</v>
      </c>
      <c r="J30" s="6"/>
      <c r="K30" s="6"/>
      <c r="L30" s="6"/>
      <c r="M30" s="6"/>
    </row>
    <row r="31" spans="2:13" ht="25.5" customHeight="1">
      <c r="B31" s="260"/>
      <c r="C31" s="331"/>
      <c r="D31" s="29"/>
      <c r="E31" s="20"/>
      <c r="F31" s="20"/>
      <c r="G31" s="63"/>
      <c r="H31" s="125"/>
      <c r="I31" s="122" t="s">
        <v>94</v>
      </c>
      <c r="J31" s="11"/>
      <c r="K31" s="6"/>
      <c r="L31" s="6"/>
      <c r="M31" s="6"/>
    </row>
    <row r="32" spans="2:13" ht="25.5" customHeight="1" thickBot="1">
      <c r="B32" s="260"/>
      <c r="C32" s="332"/>
      <c r="D32" s="41"/>
      <c r="E32" s="30"/>
      <c r="F32" s="30"/>
      <c r="G32" s="31"/>
      <c r="H32" s="128"/>
      <c r="I32" s="11" t="s">
        <v>95</v>
      </c>
      <c r="J32" s="6"/>
      <c r="K32" s="6"/>
      <c r="L32" s="6"/>
      <c r="M32" s="6"/>
    </row>
    <row r="33" spans="2:13" s="8" customFormat="1" ht="27" customHeight="1" thickBot="1">
      <c r="B33" s="262"/>
      <c r="C33" s="129"/>
      <c r="D33" s="130" t="s">
        <v>14</v>
      </c>
      <c r="E33" s="336"/>
      <c r="F33" s="336"/>
      <c r="G33" s="336"/>
      <c r="H33" s="110" t="s">
        <v>73</v>
      </c>
      <c r="I33" s="336"/>
      <c r="J33" s="336"/>
      <c r="K33" s="110" t="s">
        <v>77</v>
      </c>
      <c r="L33" s="270"/>
      <c r="M33" s="271"/>
    </row>
    <row r="34" spans="2:13" ht="9" customHeight="1" thickBot="1">
      <c r="D34" s="6"/>
      <c r="E34" s="6"/>
      <c r="F34" s="6"/>
      <c r="G34" s="6"/>
      <c r="H34" s="6"/>
      <c r="I34" s="6"/>
      <c r="J34" s="6"/>
    </row>
    <row r="35" spans="2:13" ht="15" customHeight="1" thickBot="1">
      <c r="B35" s="166" t="s">
        <v>51</v>
      </c>
      <c r="C35" s="167"/>
      <c r="D35" s="103" t="s">
        <v>82</v>
      </c>
      <c r="E35" s="104" t="s">
        <v>83</v>
      </c>
      <c r="F35" s="1" t="s">
        <v>15</v>
      </c>
      <c r="G35" s="1" t="s">
        <v>43</v>
      </c>
      <c r="H35" s="247" t="s">
        <v>16</v>
      </c>
      <c r="I35" s="249"/>
      <c r="J35" s="104" t="s">
        <v>81</v>
      </c>
      <c r="K35" s="105" t="s">
        <v>14</v>
      </c>
      <c r="L35" s="326" t="s">
        <v>53</v>
      </c>
      <c r="M35" s="327"/>
    </row>
    <row r="36" spans="2:13" ht="25.5" customHeight="1">
      <c r="B36" s="168"/>
      <c r="C36" s="169"/>
      <c r="D36" s="28"/>
      <c r="E36" s="15"/>
      <c r="F36" s="16"/>
      <c r="G36" s="16"/>
      <c r="H36" s="292"/>
      <c r="I36" s="293"/>
      <c r="J36" s="14"/>
      <c r="K36" s="131"/>
      <c r="L36" s="50" t="s">
        <v>62</v>
      </c>
      <c r="M36" s="38" t="s">
        <v>56</v>
      </c>
    </row>
    <row r="37" spans="2:13" ht="25.5" customHeight="1">
      <c r="B37" s="168"/>
      <c r="C37" s="169"/>
      <c r="D37" s="29"/>
      <c r="E37" s="21"/>
      <c r="F37" s="22" t="str">
        <f>IF(D37="","",(+E37-D37))</f>
        <v/>
      </c>
      <c r="G37" s="22"/>
      <c r="H37" s="159"/>
      <c r="I37" s="161"/>
      <c r="J37" s="20"/>
      <c r="K37" s="125"/>
      <c r="L37" s="51" t="s">
        <v>63</v>
      </c>
      <c r="M37" s="39" t="s">
        <v>64</v>
      </c>
    </row>
    <row r="38" spans="2:13" ht="25.5" customHeight="1" thickBot="1">
      <c r="B38" s="168"/>
      <c r="C38" s="169"/>
      <c r="D38" s="29"/>
      <c r="E38" s="21"/>
      <c r="F38" s="22" t="str">
        <f>IF(D38="","",(+E38-D38))</f>
        <v/>
      </c>
      <c r="G38" s="22"/>
      <c r="H38" s="159"/>
      <c r="I38" s="161"/>
      <c r="J38" s="20"/>
      <c r="K38" s="125"/>
      <c r="L38" s="52" t="s">
        <v>65</v>
      </c>
      <c r="M38" s="40" t="s">
        <v>66</v>
      </c>
    </row>
    <row r="39" spans="2:13" ht="25.5" customHeight="1" thickBot="1">
      <c r="B39" s="168"/>
      <c r="C39" s="169"/>
      <c r="D39" s="44"/>
      <c r="E39" s="17"/>
      <c r="F39" s="10" t="str">
        <f>IF(D39="","",(+E39-D39))</f>
        <v/>
      </c>
      <c r="G39" s="18"/>
      <c r="H39" s="268"/>
      <c r="I39" s="269"/>
      <c r="J39" s="65"/>
      <c r="K39" s="132"/>
      <c r="L39" s="8"/>
      <c r="M39" s="8"/>
    </row>
    <row r="40" spans="2:13" s="8" customFormat="1" ht="24.75" customHeight="1" thickBot="1">
      <c r="B40" s="170"/>
      <c r="C40" s="171"/>
      <c r="D40" s="109" t="s">
        <v>14</v>
      </c>
      <c r="E40" s="270"/>
      <c r="F40" s="270"/>
      <c r="G40" s="270"/>
      <c r="H40" s="110" t="s">
        <v>73</v>
      </c>
      <c r="I40" s="270"/>
      <c r="J40" s="270"/>
      <c r="K40" s="110" t="s">
        <v>75</v>
      </c>
      <c r="L40" s="270"/>
      <c r="M40" s="271"/>
    </row>
    <row r="41" spans="2:13" s="9" customFormat="1" ht="9" customHeight="1" thickBot="1">
      <c r="D41" s="7"/>
      <c r="E41" s="7"/>
      <c r="F41" s="7"/>
      <c r="G41" s="7"/>
      <c r="H41" s="7"/>
      <c r="I41" s="7"/>
      <c r="J41" s="7"/>
      <c r="K41" s="7"/>
      <c r="L41" s="7"/>
    </row>
    <row r="42" spans="2:13" ht="15" customHeight="1" thickBot="1">
      <c r="B42" s="166" t="s">
        <v>52</v>
      </c>
      <c r="C42" s="167"/>
      <c r="D42" s="68" t="s">
        <v>7</v>
      </c>
      <c r="E42" s="247" t="s">
        <v>29</v>
      </c>
      <c r="F42" s="248"/>
      <c r="G42" s="248"/>
      <c r="H42" s="248"/>
      <c r="I42" s="248"/>
      <c r="J42" s="248"/>
      <c r="K42" s="248"/>
      <c r="L42" s="249"/>
      <c r="M42" s="105" t="s">
        <v>30</v>
      </c>
    </row>
    <row r="43" spans="2:13" ht="25.5" customHeight="1">
      <c r="B43" s="168"/>
      <c r="C43" s="169"/>
      <c r="D43" s="28"/>
      <c r="E43" s="337"/>
      <c r="F43" s="251"/>
      <c r="G43" s="251"/>
      <c r="H43" s="251"/>
      <c r="I43" s="251"/>
      <c r="J43" s="251"/>
      <c r="K43" s="251"/>
      <c r="L43" s="252"/>
      <c r="M43" s="131"/>
    </row>
    <row r="44" spans="2:13" ht="25.5" customHeight="1">
      <c r="B44" s="168"/>
      <c r="C44" s="169"/>
      <c r="D44" s="29"/>
      <c r="E44" s="159"/>
      <c r="F44" s="160"/>
      <c r="G44" s="160"/>
      <c r="H44" s="160"/>
      <c r="I44" s="160"/>
      <c r="J44" s="160"/>
      <c r="K44" s="160"/>
      <c r="L44" s="161"/>
      <c r="M44" s="125"/>
    </row>
    <row r="45" spans="2:13" ht="25.5" customHeight="1">
      <c r="B45" s="168"/>
      <c r="C45" s="169"/>
      <c r="D45" s="29"/>
      <c r="E45" s="159"/>
      <c r="F45" s="160"/>
      <c r="G45" s="160"/>
      <c r="H45" s="160"/>
      <c r="I45" s="160"/>
      <c r="J45" s="160"/>
      <c r="K45" s="160"/>
      <c r="L45" s="161"/>
      <c r="M45" s="125"/>
    </row>
    <row r="46" spans="2:13" ht="25.5" customHeight="1">
      <c r="B46" s="168"/>
      <c r="C46" s="169"/>
      <c r="D46" s="29"/>
      <c r="E46" s="159"/>
      <c r="F46" s="160"/>
      <c r="G46" s="160"/>
      <c r="H46" s="160"/>
      <c r="I46" s="160"/>
      <c r="J46" s="160"/>
      <c r="K46" s="160"/>
      <c r="L46" s="161"/>
      <c r="M46" s="125"/>
    </row>
    <row r="47" spans="2:13" ht="25.5" customHeight="1" thickBot="1">
      <c r="B47" s="168"/>
      <c r="C47" s="169"/>
      <c r="D47" s="44"/>
      <c r="E47" s="159"/>
      <c r="F47" s="160"/>
      <c r="G47" s="160"/>
      <c r="H47" s="160"/>
      <c r="I47" s="160"/>
      <c r="J47" s="160"/>
      <c r="K47" s="160"/>
      <c r="L47" s="161"/>
      <c r="M47" s="125"/>
    </row>
    <row r="48" spans="2:13" s="8" customFormat="1" ht="24.75" customHeight="1" thickBot="1">
      <c r="B48" s="170"/>
      <c r="C48" s="171"/>
      <c r="D48" s="109" t="s">
        <v>14</v>
      </c>
      <c r="E48" s="270"/>
      <c r="F48" s="270"/>
      <c r="G48" s="270"/>
      <c r="H48" s="110" t="s">
        <v>73</v>
      </c>
      <c r="I48" s="270"/>
      <c r="J48" s="270"/>
      <c r="K48" s="110" t="s">
        <v>76</v>
      </c>
      <c r="L48" s="270"/>
      <c r="M48" s="271"/>
    </row>
    <row r="49" spans="2:13" ht="9" customHeight="1" thickBot="1"/>
    <row r="50" spans="2:13" ht="17.25" customHeight="1">
      <c r="B50" s="222" t="s">
        <v>54</v>
      </c>
      <c r="C50" s="223"/>
      <c r="D50" s="228"/>
      <c r="E50" s="229"/>
      <c r="F50" s="229"/>
      <c r="G50" s="229"/>
      <c r="H50" s="229"/>
      <c r="I50" s="230"/>
      <c r="J50" s="231" t="s">
        <v>78</v>
      </c>
      <c r="K50" s="233"/>
      <c r="L50" s="234"/>
      <c r="M50" s="235"/>
    </row>
    <row r="51" spans="2:13" ht="17.25" customHeight="1">
      <c r="B51" s="224"/>
      <c r="C51" s="225"/>
      <c r="D51" s="272"/>
      <c r="E51" s="273"/>
      <c r="F51" s="273"/>
      <c r="G51" s="273"/>
      <c r="H51" s="273"/>
      <c r="I51" s="274"/>
      <c r="J51" s="232"/>
      <c r="K51" s="236"/>
      <c r="L51" s="236"/>
      <c r="M51" s="237"/>
    </row>
    <row r="52" spans="2:13" ht="17.25" customHeight="1">
      <c r="B52" s="224"/>
      <c r="C52" s="225"/>
      <c r="D52" s="272"/>
      <c r="E52" s="273"/>
      <c r="F52" s="273"/>
      <c r="G52" s="273"/>
      <c r="H52" s="273"/>
      <c r="I52" s="274"/>
      <c r="J52" s="279" t="s">
        <v>33</v>
      </c>
      <c r="K52" s="236"/>
      <c r="L52" s="236"/>
      <c r="M52" s="237"/>
    </row>
    <row r="53" spans="2:13" ht="17.25" customHeight="1">
      <c r="B53" s="224"/>
      <c r="C53" s="225"/>
      <c r="D53" s="272"/>
      <c r="E53" s="273"/>
      <c r="F53" s="273"/>
      <c r="G53" s="273"/>
      <c r="H53" s="273"/>
      <c r="I53" s="274"/>
      <c r="J53" s="310"/>
      <c r="K53" s="236"/>
      <c r="L53" s="236"/>
      <c r="M53" s="237"/>
    </row>
    <row r="54" spans="2:13" ht="17.25" customHeight="1">
      <c r="B54" s="224"/>
      <c r="C54" s="225"/>
      <c r="D54" s="272"/>
      <c r="E54" s="273"/>
      <c r="F54" s="273"/>
      <c r="G54" s="273"/>
      <c r="H54" s="273"/>
      <c r="I54" s="274"/>
      <c r="J54" s="279" t="s">
        <v>34</v>
      </c>
      <c r="K54" s="238"/>
      <c r="L54" s="236"/>
      <c r="M54" s="237"/>
    </row>
    <row r="55" spans="2:13" ht="17.25" customHeight="1" thickBot="1">
      <c r="B55" s="226"/>
      <c r="C55" s="227"/>
      <c r="D55" s="241"/>
      <c r="E55" s="242"/>
      <c r="F55" s="242"/>
      <c r="G55" s="242"/>
      <c r="H55" s="242"/>
      <c r="I55" s="243"/>
      <c r="J55" s="280"/>
      <c r="K55" s="239"/>
      <c r="L55" s="239"/>
      <c r="M55" s="240"/>
    </row>
    <row r="56" spans="2:13" ht="9" customHeight="1" thickBot="1"/>
    <row r="57" spans="2:13" s="27" customFormat="1" ht="17.25" customHeight="1">
      <c r="B57" s="297" t="s">
        <v>88</v>
      </c>
      <c r="C57" s="298"/>
      <c r="D57" s="216" t="s">
        <v>35</v>
      </c>
      <c r="E57" s="217"/>
      <c r="F57" s="217" t="s">
        <v>36</v>
      </c>
      <c r="G57" s="217"/>
      <c r="H57" s="217" t="s">
        <v>37</v>
      </c>
      <c r="I57" s="218"/>
      <c r="J57" s="219" t="s">
        <v>89</v>
      </c>
      <c r="K57" s="220"/>
      <c r="L57" s="220"/>
      <c r="M57" s="221"/>
    </row>
    <row r="58" spans="2:13" s="27" customFormat="1" ht="31.5" customHeight="1">
      <c r="B58" s="299"/>
      <c r="C58" s="300"/>
      <c r="D58" s="55" t="s">
        <v>44</v>
      </c>
      <c r="E58" s="57"/>
      <c r="F58" s="56" t="s">
        <v>44</v>
      </c>
      <c r="G58" s="57"/>
      <c r="H58" s="56" t="s">
        <v>44</v>
      </c>
      <c r="I58" s="57"/>
      <c r="J58" s="304" t="s">
        <v>68</v>
      </c>
      <c r="K58" s="305"/>
      <c r="L58" s="306" t="s">
        <v>90</v>
      </c>
      <c r="M58" s="307"/>
    </row>
    <row r="59" spans="2:13" s="49" customFormat="1" ht="31.5" customHeight="1" thickBot="1">
      <c r="B59" s="301" t="s">
        <v>38</v>
      </c>
      <c r="C59" s="302"/>
      <c r="D59" s="302"/>
      <c r="E59" s="303"/>
      <c r="F59" s="275" t="s">
        <v>91</v>
      </c>
      <c r="G59" s="276"/>
      <c r="H59" s="277"/>
      <c r="I59" s="111" t="s">
        <v>85</v>
      </c>
      <c r="J59" s="112"/>
      <c r="K59" s="113"/>
      <c r="L59" s="114" t="s">
        <v>86</v>
      </c>
      <c r="M59" s="115"/>
    </row>
  </sheetData>
  <mergeCells count="84">
    <mergeCell ref="B2:C2"/>
    <mergeCell ref="D2:L3"/>
    <mergeCell ref="M2:M8"/>
    <mergeCell ref="B4:C4"/>
    <mergeCell ref="E4:H4"/>
    <mergeCell ref="D6:F6"/>
    <mergeCell ref="G6:I6"/>
    <mergeCell ref="J6:L6"/>
    <mergeCell ref="B8:C8"/>
    <mergeCell ref="I19:L19"/>
    <mergeCell ref="F15:G15"/>
    <mergeCell ref="D15:E17"/>
    <mergeCell ref="D19:E19"/>
    <mergeCell ref="E10:E11"/>
    <mergeCell ref="K14:M14"/>
    <mergeCell ref="K13:M13"/>
    <mergeCell ref="F19:H19"/>
    <mergeCell ref="J18:M18"/>
    <mergeCell ref="D18:E18"/>
    <mergeCell ref="G18:I18"/>
    <mergeCell ref="G12:I12"/>
    <mergeCell ref="G14:I14"/>
    <mergeCell ref="G13:I13"/>
    <mergeCell ref="K12:M12"/>
    <mergeCell ref="K10:M10"/>
    <mergeCell ref="K54:M55"/>
    <mergeCell ref="K52:M53"/>
    <mergeCell ref="K50:M51"/>
    <mergeCell ref="I48:J48"/>
    <mergeCell ref="E43:L43"/>
    <mergeCell ref="B59:C59"/>
    <mergeCell ref="D59:E59"/>
    <mergeCell ref="J58:K58"/>
    <mergeCell ref="L58:M58"/>
    <mergeCell ref="F59:H59"/>
    <mergeCell ref="B57:C58"/>
    <mergeCell ref="L33:M33"/>
    <mergeCell ref="I40:J40"/>
    <mergeCell ref="L40:M40"/>
    <mergeCell ref="E46:L46"/>
    <mergeCell ref="E47:L47"/>
    <mergeCell ref="E44:L44"/>
    <mergeCell ref="E40:G40"/>
    <mergeCell ref="E33:G33"/>
    <mergeCell ref="I33:J33"/>
    <mergeCell ref="E42:L42"/>
    <mergeCell ref="H35:I35"/>
    <mergeCell ref="D57:E57"/>
    <mergeCell ref="F57:G57"/>
    <mergeCell ref="H57:I57"/>
    <mergeCell ref="E45:L45"/>
    <mergeCell ref="L48:M48"/>
    <mergeCell ref="J52:J53"/>
    <mergeCell ref="J54:J55"/>
    <mergeCell ref="D55:I55"/>
    <mergeCell ref="D54:I54"/>
    <mergeCell ref="D53:I53"/>
    <mergeCell ref="D52:I52"/>
    <mergeCell ref="J57:M57"/>
    <mergeCell ref="E48:G48"/>
    <mergeCell ref="J50:J51"/>
    <mergeCell ref="D51:I51"/>
    <mergeCell ref="D50:I50"/>
    <mergeCell ref="B50:C55"/>
    <mergeCell ref="B10:C19"/>
    <mergeCell ref="L35:M35"/>
    <mergeCell ref="B42:C48"/>
    <mergeCell ref="H39:I39"/>
    <mergeCell ref="H38:I38"/>
    <mergeCell ref="H37:I37"/>
    <mergeCell ref="H36:I36"/>
    <mergeCell ref="C21:C27"/>
    <mergeCell ref="B21:B33"/>
    <mergeCell ref="B35:C40"/>
    <mergeCell ref="C28:C32"/>
    <mergeCell ref="D10:D12"/>
    <mergeCell ref="D13:E14"/>
    <mergeCell ref="G11:I11"/>
    <mergeCell ref="G10:I10"/>
    <mergeCell ref="F16:F17"/>
    <mergeCell ref="H16:M16"/>
    <mergeCell ref="H17:J17"/>
    <mergeCell ref="L17:M17"/>
    <mergeCell ref="K15:M15"/>
  </mergeCells>
  <phoneticPr fontId="1"/>
  <dataValidations count="2">
    <dataValidation type="list" allowBlank="1" showInputMessage="1" showErrorMessage="1" sqref="G29:G32">
      <formula1>"片道,往復"</formula1>
    </dataValidation>
    <dataValidation type="list" allowBlank="1" showInputMessage="1" showErrorMessage="1" sqref="K22:K27">
      <formula1>"窓側,通路側"</formula1>
    </dataValidation>
  </dataValidations>
  <hyperlinks>
    <hyperlink ref="J4" r:id="rId1"/>
  </hyperlinks>
  <printOptions horizontalCentered="1" verticalCentered="1"/>
  <pageMargins left="3.937007874015748E-2" right="3.937007874015748E-2" top="0" bottom="0" header="0.31496062992125984" footer="0.31496062992125984"/>
  <pageSetup paperSize="9" scale="7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38100</xdr:rowOff>
                  </from>
                  <to>
                    <xdr:col>5</xdr:col>
                    <xdr:colOff>257175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57150</xdr:rowOff>
                  </from>
                  <to>
                    <xdr:col>7</xdr:col>
                    <xdr:colOff>276225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952500</xdr:colOff>
                    <xdr:row>14</xdr:row>
                    <xdr:rowOff>47625</xdr:rowOff>
                  </from>
                  <to>
                    <xdr:col>8</xdr:col>
                    <xdr:colOff>238125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876300</xdr:colOff>
                    <xdr:row>14</xdr:row>
                    <xdr:rowOff>28575</xdr:rowOff>
                  </from>
                  <to>
                    <xdr:col>9</xdr:col>
                    <xdr:colOff>161925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38100</xdr:rowOff>
                  </from>
                  <to>
                    <xdr:col>5</xdr:col>
                    <xdr:colOff>285750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38100</xdr:rowOff>
                  </from>
                  <to>
                    <xdr:col>8</xdr:col>
                    <xdr:colOff>285750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12</xdr:col>
                    <xdr:colOff>152400</xdr:colOff>
                    <xdr:row>18</xdr:row>
                    <xdr:rowOff>38100</xdr:rowOff>
                  </from>
                  <to>
                    <xdr:col>12</xdr:col>
                    <xdr:colOff>400050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12</xdr:col>
                    <xdr:colOff>66675</xdr:colOff>
                    <xdr:row>10</xdr:row>
                    <xdr:rowOff>104775</xdr:rowOff>
                  </from>
                  <to>
                    <xdr:col>12</xdr:col>
                    <xdr:colOff>314325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12</xdr:col>
                    <xdr:colOff>495300</xdr:colOff>
                    <xdr:row>10</xdr:row>
                    <xdr:rowOff>95250</xdr:rowOff>
                  </from>
                  <to>
                    <xdr:col>12</xdr:col>
                    <xdr:colOff>742950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5</xdr:col>
                    <xdr:colOff>257175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38100</xdr:rowOff>
                  </from>
                  <to>
                    <xdr:col>6</xdr:col>
                    <xdr:colOff>257175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59"/>
  <sheetViews>
    <sheetView view="pageBreakPreview" zoomScaleNormal="100" zoomScaleSheetLayoutView="100" workbookViewId="0">
      <selection activeCell="K11" sqref="K11"/>
    </sheetView>
  </sheetViews>
  <sheetFormatPr defaultRowHeight="13.5"/>
  <cols>
    <col min="1" max="1" width="2.5" style="27" customWidth="1"/>
    <col min="2" max="3" width="3.625" style="27" customWidth="1"/>
    <col min="4" max="13" width="12.625" style="27" customWidth="1"/>
    <col min="14" max="14" width="3.875" style="27" customWidth="1"/>
    <col min="15" max="16384" width="9" style="27"/>
  </cols>
  <sheetData>
    <row r="2" spans="2:14" ht="24" customHeight="1">
      <c r="B2" s="296" t="s">
        <v>121</v>
      </c>
      <c r="C2" s="296"/>
      <c r="D2" s="295" t="s">
        <v>59</v>
      </c>
      <c r="E2" s="295"/>
      <c r="F2" s="295"/>
      <c r="G2" s="295"/>
      <c r="H2" s="295"/>
      <c r="I2" s="295"/>
      <c r="J2" s="295"/>
      <c r="K2" s="295"/>
      <c r="L2" s="295"/>
      <c r="M2" s="294" t="str">
        <f>IF(H8="","",H8&amp;"/"&amp;I8)</f>
        <v/>
      </c>
      <c r="N2" s="12"/>
    </row>
    <row r="3" spans="2:14" ht="6.75" customHeight="1">
      <c r="D3" s="295"/>
      <c r="E3" s="295"/>
      <c r="F3" s="295"/>
      <c r="G3" s="295"/>
      <c r="H3" s="295"/>
      <c r="I3" s="295"/>
      <c r="J3" s="295"/>
      <c r="K3" s="295"/>
      <c r="L3" s="295"/>
      <c r="M3" s="294"/>
    </row>
    <row r="4" spans="2:14" ht="16.5" customHeight="1">
      <c r="B4" s="141" t="s">
        <v>113</v>
      </c>
      <c r="C4" s="141"/>
      <c r="D4" s="60"/>
      <c r="E4" s="278" t="s">
        <v>97</v>
      </c>
      <c r="F4" s="278"/>
      <c r="G4" s="278"/>
      <c r="H4" s="278"/>
      <c r="I4" s="61" t="s">
        <v>96</v>
      </c>
      <c r="J4" s="80" t="s">
        <v>120</v>
      </c>
      <c r="K4" s="80"/>
      <c r="L4" s="72"/>
      <c r="M4" s="294"/>
    </row>
    <row r="5" spans="2:14" s="6" customFormat="1" ht="4.5" customHeight="1" thickBot="1">
      <c r="B5" s="81"/>
      <c r="C5" s="81"/>
      <c r="D5" s="60"/>
      <c r="E5" s="79"/>
      <c r="F5" s="79"/>
      <c r="G5" s="79"/>
      <c r="H5" s="79"/>
      <c r="I5" s="61"/>
      <c r="J5" s="80"/>
      <c r="K5" s="80"/>
      <c r="L5" s="83"/>
      <c r="M5" s="294"/>
    </row>
    <row r="6" spans="2:14" s="6" customFormat="1" ht="20.25" customHeight="1">
      <c r="B6" s="81"/>
      <c r="C6" s="82"/>
      <c r="D6" s="283" t="s">
        <v>114</v>
      </c>
      <c r="E6" s="284"/>
      <c r="F6" s="284"/>
      <c r="G6" s="285" t="s">
        <v>115</v>
      </c>
      <c r="H6" s="284"/>
      <c r="I6" s="286"/>
      <c r="J6" s="284" t="s">
        <v>116</v>
      </c>
      <c r="K6" s="284"/>
      <c r="L6" s="287"/>
      <c r="M6" s="294"/>
    </row>
    <row r="7" spans="2:14" s="6" customFormat="1">
      <c r="B7" s="81"/>
      <c r="C7" s="82"/>
      <c r="D7" s="84" t="s">
        <v>117</v>
      </c>
      <c r="E7" s="94" t="s">
        <v>119</v>
      </c>
      <c r="F7" s="85" t="s">
        <v>118</v>
      </c>
      <c r="G7" s="86" t="s">
        <v>117</v>
      </c>
      <c r="H7" s="94" t="s">
        <v>119</v>
      </c>
      <c r="I7" s="87" t="s">
        <v>118</v>
      </c>
      <c r="J7" s="85" t="s">
        <v>117</v>
      </c>
      <c r="K7" s="94" t="s">
        <v>119</v>
      </c>
      <c r="L7" s="88" t="s">
        <v>118</v>
      </c>
      <c r="M7" s="294"/>
    </row>
    <row r="8" spans="2:14" ht="22.5" customHeight="1" thickBot="1">
      <c r="B8" s="164"/>
      <c r="C8" s="165"/>
      <c r="D8" s="89"/>
      <c r="E8" s="95"/>
      <c r="F8" s="90"/>
      <c r="G8" s="91"/>
      <c r="H8" s="95"/>
      <c r="I8" s="92"/>
      <c r="J8" s="90"/>
      <c r="K8" s="95"/>
      <c r="L8" s="93"/>
      <c r="M8" s="294"/>
    </row>
    <row r="9" spans="2:14" ht="6.75" customHeight="1" thickBot="1">
      <c r="M9" s="73"/>
    </row>
    <row r="10" spans="2:14" ht="25.5" customHeight="1">
      <c r="B10" s="166" t="s">
        <v>55</v>
      </c>
      <c r="C10" s="167"/>
      <c r="D10" s="172" t="s">
        <v>23</v>
      </c>
      <c r="E10" s="174" t="s">
        <v>2</v>
      </c>
      <c r="F10" s="96" t="s">
        <v>17</v>
      </c>
      <c r="G10" s="176"/>
      <c r="H10" s="177"/>
      <c r="I10" s="178"/>
      <c r="J10" s="26" t="s">
        <v>0</v>
      </c>
      <c r="K10" s="347"/>
      <c r="L10" s="348"/>
      <c r="M10" s="349"/>
    </row>
    <row r="11" spans="2:14" ht="35.25" customHeight="1">
      <c r="B11" s="168"/>
      <c r="C11" s="169"/>
      <c r="D11" s="173"/>
      <c r="E11" s="175"/>
      <c r="F11" s="4" t="s">
        <v>3</v>
      </c>
      <c r="G11" s="179"/>
      <c r="H11" s="180"/>
      <c r="I11" s="181"/>
      <c r="J11" s="32" t="s">
        <v>48</v>
      </c>
      <c r="K11" s="43"/>
      <c r="L11" s="70" t="s">
        <v>40</v>
      </c>
      <c r="M11" s="123" t="s">
        <v>99</v>
      </c>
    </row>
    <row r="12" spans="2:14" ht="25.5" customHeight="1">
      <c r="B12" s="168"/>
      <c r="C12" s="169"/>
      <c r="D12" s="173"/>
      <c r="E12" s="66" t="s">
        <v>22</v>
      </c>
      <c r="F12" s="74" t="s">
        <v>42</v>
      </c>
      <c r="G12" s="144"/>
      <c r="H12" s="145"/>
      <c r="I12" s="146"/>
      <c r="J12" s="67" t="s">
        <v>1</v>
      </c>
      <c r="K12" s="184"/>
      <c r="L12" s="184"/>
      <c r="M12" s="185"/>
    </row>
    <row r="13" spans="2:14" ht="25.5" customHeight="1">
      <c r="B13" s="168"/>
      <c r="C13" s="169"/>
      <c r="D13" s="202" t="s">
        <v>24</v>
      </c>
      <c r="E13" s="203"/>
      <c r="F13" s="62" t="s">
        <v>2</v>
      </c>
      <c r="G13" s="144"/>
      <c r="H13" s="145"/>
      <c r="I13" s="146"/>
      <c r="J13" s="62" t="s">
        <v>0</v>
      </c>
      <c r="K13" s="206"/>
      <c r="L13" s="206"/>
      <c r="M13" s="207"/>
    </row>
    <row r="14" spans="2:14" ht="25.5" customHeight="1">
      <c r="B14" s="168"/>
      <c r="C14" s="169"/>
      <c r="D14" s="208"/>
      <c r="E14" s="173"/>
      <c r="F14" s="74" t="s">
        <v>42</v>
      </c>
      <c r="G14" s="144"/>
      <c r="H14" s="145"/>
      <c r="I14" s="146"/>
      <c r="J14" s="117" t="s">
        <v>1</v>
      </c>
      <c r="K14" s="144"/>
      <c r="L14" s="145"/>
      <c r="M14" s="199"/>
    </row>
    <row r="15" spans="2:14" ht="25.5" customHeight="1">
      <c r="B15" s="168"/>
      <c r="C15" s="169"/>
      <c r="D15" s="340" t="s">
        <v>4</v>
      </c>
      <c r="E15" s="203"/>
      <c r="F15" s="338" t="s">
        <v>104</v>
      </c>
      <c r="G15" s="339"/>
      <c r="H15" s="119" t="s">
        <v>105</v>
      </c>
      <c r="I15" s="119" t="s">
        <v>106</v>
      </c>
      <c r="J15" s="120" t="s">
        <v>107</v>
      </c>
      <c r="K15" s="324" t="s">
        <v>84</v>
      </c>
      <c r="L15" s="324"/>
      <c r="M15" s="325"/>
    </row>
    <row r="16" spans="2:14" ht="25.5" customHeight="1">
      <c r="B16" s="168"/>
      <c r="C16" s="169"/>
      <c r="D16" s="208"/>
      <c r="E16" s="173"/>
      <c r="F16" s="209" t="s">
        <v>28</v>
      </c>
      <c r="G16" s="62" t="s">
        <v>5</v>
      </c>
      <c r="H16" s="210" t="s">
        <v>47</v>
      </c>
      <c r="I16" s="211"/>
      <c r="J16" s="211"/>
      <c r="K16" s="211"/>
      <c r="L16" s="211"/>
      <c r="M16" s="212"/>
    </row>
    <row r="17" spans="2:13" ht="25.5" customHeight="1">
      <c r="B17" s="168"/>
      <c r="C17" s="169"/>
      <c r="D17" s="204"/>
      <c r="E17" s="205"/>
      <c r="F17" s="183"/>
      <c r="G17" s="69" t="s">
        <v>6</v>
      </c>
      <c r="H17" s="319"/>
      <c r="I17" s="320"/>
      <c r="J17" s="321"/>
      <c r="K17" s="69" t="s">
        <v>1</v>
      </c>
      <c r="L17" s="322"/>
      <c r="M17" s="323"/>
    </row>
    <row r="18" spans="2:13" ht="25.5" customHeight="1">
      <c r="B18" s="168"/>
      <c r="C18" s="169"/>
      <c r="D18" s="344" t="s">
        <v>109</v>
      </c>
      <c r="E18" s="345"/>
      <c r="F18" s="118" t="s">
        <v>112</v>
      </c>
      <c r="G18" s="346" t="s">
        <v>111</v>
      </c>
      <c r="H18" s="346"/>
      <c r="I18" s="346"/>
      <c r="J18" s="162"/>
      <c r="K18" s="188"/>
      <c r="L18" s="188"/>
      <c r="M18" s="189"/>
    </row>
    <row r="19" spans="2:13" ht="25.5" customHeight="1" thickBot="1">
      <c r="B19" s="170"/>
      <c r="C19" s="171"/>
      <c r="D19" s="288" t="s">
        <v>69</v>
      </c>
      <c r="E19" s="289"/>
      <c r="F19" s="244" t="s">
        <v>101</v>
      </c>
      <c r="G19" s="245"/>
      <c r="H19" s="245"/>
      <c r="I19" s="246" t="s">
        <v>102</v>
      </c>
      <c r="J19" s="246"/>
      <c r="K19" s="246"/>
      <c r="L19" s="246"/>
      <c r="M19" s="97" t="s">
        <v>103</v>
      </c>
    </row>
    <row r="20" spans="2:13" ht="9" customHeight="1" thickBot="1"/>
    <row r="21" spans="2:13" ht="15" customHeight="1">
      <c r="B21" s="258" t="s">
        <v>49</v>
      </c>
      <c r="C21" s="328"/>
      <c r="D21" s="124" t="s">
        <v>7</v>
      </c>
      <c r="E21" s="26" t="s">
        <v>8</v>
      </c>
      <c r="F21" s="26" t="s">
        <v>9</v>
      </c>
      <c r="G21" s="26" t="s">
        <v>10</v>
      </c>
      <c r="H21" s="133" t="s">
        <v>11</v>
      </c>
      <c r="I21" s="26" t="s">
        <v>12</v>
      </c>
      <c r="J21" s="26" t="s">
        <v>41</v>
      </c>
      <c r="K21" s="26" t="s">
        <v>13</v>
      </c>
      <c r="L21" s="133" t="s">
        <v>14</v>
      </c>
      <c r="M21" s="135" t="s">
        <v>31</v>
      </c>
    </row>
    <row r="22" spans="2:13" ht="25.5" customHeight="1">
      <c r="B22" s="260"/>
      <c r="C22" s="329"/>
      <c r="D22" s="13"/>
      <c r="E22" s="14"/>
      <c r="F22" s="14"/>
      <c r="G22" s="23"/>
      <c r="H22" s="134"/>
      <c r="I22" s="23"/>
      <c r="J22" s="14"/>
      <c r="K22" s="14"/>
      <c r="L22" s="37"/>
      <c r="M22" s="136" t="s">
        <v>25</v>
      </c>
    </row>
    <row r="23" spans="2:13" ht="25.5" customHeight="1">
      <c r="B23" s="260"/>
      <c r="C23" s="329"/>
      <c r="D23" s="19"/>
      <c r="E23" s="20"/>
      <c r="F23" s="20"/>
      <c r="G23" s="24"/>
      <c r="H23" s="63"/>
      <c r="I23" s="20"/>
      <c r="J23" s="20"/>
      <c r="K23" s="20"/>
      <c r="L23" s="63"/>
      <c r="M23" s="137" t="s">
        <v>25</v>
      </c>
    </row>
    <row r="24" spans="2:13" ht="25.5" customHeight="1">
      <c r="B24" s="260"/>
      <c r="C24" s="329"/>
      <c r="D24" s="19"/>
      <c r="E24" s="20"/>
      <c r="F24" s="20"/>
      <c r="G24" s="24"/>
      <c r="H24" s="63"/>
      <c r="I24" s="24"/>
      <c r="J24" s="20"/>
      <c r="K24" s="20"/>
      <c r="L24" s="63"/>
      <c r="M24" s="137" t="s">
        <v>25</v>
      </c>
    </row>
    <row r="25" spans="2:13" ht="25.5" customHeight="1">
      <c r="B25" s="260"/>
      <c r="C25" s="329"/>
      <c r="D25" s="19"/>
      <c r="E25" s="20"/>
      <c r="F25" s="20"/>
      <c r="G25" s="20"/>
      <c r="H25" s="63"/>
      <c r="I25" s="20"/>
      <c r="J25" s="20"/>
      <c r="K25" s="20"/>
      <c r="L25" s="63"/>
      <c r="M25" s="137" t="s">
        <v>25</v>
      </c>
    </row>
    <row r="26" spans="2:13" ht="25.5" customHeight="1">
      <c r="B26" s="260"/>
      <c r="C26" s="329"/>
      <c r="D26" s="19"/>
      <c r="E26" s="20"/>
      <c r="F26" s="20"/>
      <c r="G26" s="20"/>
      <c r="H26" s="63"/>
      <c r="I26" s="20"/>
      <c r="J26" s="20"/>
      <c r="K26" s="20"/>
      <c r="L26" s="63"/>
      <c r="M26" s="137" t="s">
        <v>25</v>
      </c>
    </row>
    <row r="27" spans="2:13" ht="25.5" customHeight="1" thickBot="1">
      <c r="B27" s="260"/>
      <c r="C27" s="329"/>
      <c r="D27" s="13"/>
      <c r="E27" s="14"/>
      <c r="F27" s="14"/>
      <c r="G27" s="14"/>
      <c r="H27" s="25"/>
      <c r="I27" s="65"/>
      <c r="J27" s="65"/>
      <c r="K27" s="65"/>
      <c r="L27" s="64"/>
      <c r="M27" s="138" t="s">
        <v>25</v>
      </c>
    </row>
    <row r="28" spans="2:13" ht="15" customHeight="1">
      <c r="B28" s="260"/>
      <c r="C28" s="330" t="s">
        <v>50</v>
      </c>
      <c r="D28" s="71" t="s">
        <v>7</v>
      </c>
      <c r="E28" s="62" t="s">
        <v>26</v>
      </c>
      <c r="F28" s="62" t="s">
        <v>27</v>
      </c>
      <c r="G28" s="70" t="s">
        <v>87</v>
      </c>
      <c r="H28" s="127" t="s">
        <v>14</v>
      </c>
      <c r="I28" s="121"/>
      <c r="J28" s="6"/>
      <c r="K28" s="6"/>
      <c r="L28" s="6"/>
      <c r="M28" s="6"/>
    </row>
    <row r="29" spans="2:13" ht="25.5" customHeight="1">
      <c r="B29" s="260"/>
      <c r="C29" s="331"/>
      <c r="D29" s="28"/>
      <c r="E29" s="14"/>
      <c r="F29" s="14"/>
      <c r="G29" s="25"/>
      <c r="H29" s="126"/>
      <c r="I29" s="121" t="s">
        <v>93</v>
      </c>
      <c r="J29" s="6"/>
      <c r="K29" s="6"/>
      <c r="L29" s="6"/>
      <c r="M29" s="6"/>
    </row>
    <row r="30" spans="2:13" ht="25.5" customHeight="1">
      <c r="B30" s="260"/>
      <c r="C30" s="331"/>
      <c r="D30" s="29"/>
      <c r="E30" s="20"/>
      <c r="F30" s="20"/>
      <c r="G30" s="63"/>
      <c r="H30" s="125"/>
      <c r="I30" s="122" t="s">
        <v>70</v>
      </c>
      <c r="J30" s="6"/>
      <c r="K30" s="6"/>
      <c r="L30" s="6"/>
      <c r="M30" s="6"/>
    </row>
    <row r="31" spans="2:13" ht="25.5" customHeight="1">
      <c r="B31" s="260"/>
      <c r="C31" s="331"/>
      <c r="D31" s="29"/>
      <c r="E31" s="20"/>
      <c r="F31" s="20"/>
      <c r="G31" s="63"/>
      <c r="H31" s="125"/>
      <c r="I31" s="122" t="s">
        <v>94</v>
      </c>
      <c r="J31" s="11"/>
      <c r="K31" s="6"/>
      <c r="L31" s="6"/>
      <c r="M31" s="6"/>
    </row>
    <row r="32" spans="2:13" ht="25.5" customHeight="1" thickBot="1">
      <c r="B32" s="260"/>
      <c r="C32" s="332"/>
      <c r="D32" s="41"/>
      <c r="E32" s="30"/>
      <c r="F32" s="30"/>
      <c r="G32" s="31"/>
      <c r="H32" s="128"/>
      <c r="I32" s="11" t="s">
        <v>95</v>
      </c>
      <c r="J32" s="6"/>
      <c r="K32" s="6"/>
      <c r="L32" s="6"/>
      <c r="M32" s="6"/>
    </row>
    <row r="33" spans="2:13" s="8" customFormat="1" ht="27" customHeight="1" thickBot="1">
      <c r="B33" s="262"/>
      <c r="C33" s="129"/>
      <c r="D33" s="130" t="s">
        <v>14</v>
      </c>
      <c r="E33" s="336">
        <f>+L22+L23+L24+L25+L26+L27+H29+H30+H31+H32</f>
        <v>0</v>
      </c>
      <c r="F33" s="336"/>
      <c r="G33" s="336"/>
      <c r="H33" s="110" t="s">
        <v>73</v>
      </c>
      <c r="I33" s="336"/>
      <c r="J33" s="336"/>
      <c r="K33" s="110" t="s">
        <v>77</v>
      </c>
      <c r="L33" s="270">
        <f>IF(E33="","",E33+I33)</f>
        <v>0</v>
      </c>
      <c r="M33" s="271"/>
    </row>
    <row r="34" spans="2:13" ht="9" customHeight="1" thickBot="1">
      <c r="D34" s="6"/>
      <c r="E34" s="6"/>
      <c r="F34" s="6"/>
      <c r="G34" s="6"/>
      <c r="H34" s="6"/>
      <c r="I34" s="6"/>
      <c r="J34" s="6"/>
    </row>
    <row r="35" spans="2:13" ht="15" customHeight="1" thickBot="1">
      <c r="B35" s="166" t="s">
        <v>45</v>
      </c>
      <c r="C35" s="167"/>
      <c r="D35" s="103" t="s">
        <v>82</v>
      </c>
      <c r="E35" s="104" t="s">
        <v>83</v>
      </c>
      <c r="F35" s="1" t="s">
        <v>15</v>
      </c>
      <c r="G35" s="1" t="s">
        <v>43</v>
      </c>
      <c r="H35" s="247" t="s">
        <v>16</v>
      </c>
      <c r="I35" s="249"/>
      <c r="J35" s="104" t="s">
        <v>81</v>
      </c>
      <c r="K35" s="105" t="s">
        <v>14</v>
      </c>
      <c r="L35" s="326" t="s">
        <v>53</v>
      </c>
      <c r="M35" s="327"/>
    </row>
    <row r="36" spans="2:13" ht="25.5" customHeight="1">
      <c r="B36" s="168"/>
      <c r="C36" s="169"/>
      <c r="D36" s="28"/>
      <c r="E36" s="15"/>
      <c r="F36" s="16"/>
      <c r="G36" s="16"/>
      <c r="H36" s="292"/>
      <c r="I36" s="293"/>
      <c r="J36" s="14"/>
      <c r="K36" s="131"/>
      <c r="L36" s="50" t="s">
        <v>62</v>
      </c>
      <c r="M36" s="38" t="s">
        <v>56</v>
      </c>
    </row>
    <row r="37" spans="2:13" ht="25.5" customHeight="1">
      <c r="B37" s="168"/>
      <c r="C37" s="169"/>
      <c r="D37" s="29"/>
      <c r="E37" s="21"/>
      <c r="F37" s="22" t="str">
        <f>IF(D37="","",(+E37-D37))</f>
        <v/>
      </c>
      <c r="G37" s="22"/>
      <c r="H37" s="159"/>
      <c r="I37" s="161"/>
      <c r="J37" s="20"/>
      <c r="K37" s="125"/>
      <c r="L37" s="51" t="s">
        <v>63</v>
      </c>
      <c r="M37" s="39" t="s">
        <v>64</v>
      </c>
    </row>
    <row r="38" spans="2:13" ht="25.5" customHeight="1" thickBot="1">
      <c r="B38" s="168"/>
      <c r="C38" s="169"/>
      <c r="D38" s="29"/>
      <c r="E38" s="21"/>
      <c r="F38" s="22" t="str">
        <f>IF(D38="","",(+E38-D38))</f>
        <v/>
      </c>
      <c r="G38" s="22"/>
      <c r="H38" s="159"/>
      <c r="I38" s="161"/>
      <c r="J38" s="20"/>
      <c r="K38" s="125"/>
      <c r="L38" s="52" t="s">
        <v>65</v>
      </c>
      <c r="M38" s="40" t="s">
        <v>66</v>
      </c>
    </row>
    <row r="39" spans="2:13" ht="25.5" customHeight="1" thickBot="1">
      <c r="B39" s="168"/>
      <c r="C39" s="169"/>
      <c r="D39" s="44"/>
      <c r="E39" s="17"/>
      <c r="F39" s="10" t="str">
        <f>IF(D39="","",(+E39-D39))</f>
        <v/>
      </c>
      <c r="G39" s="18"/>
      <c r="H39" s="268"/>
      <c r="I39" s="269"/>
      <c r="J39" s="65"/>
      <c r="K39" s="132"/>
      <c r="L39" s="8"/>
      <c r="M39" s="8"/>
    </row>
    <row r="40" spans="2:13" s="8" customFormat="1" ht="24.75" customHeight="1" thickBot="1">
      <c r="B40" s="170"/>
      <c r="C40" s="171"/>
      <c r="D40" s="109" t="s">
        <v>14</v>
      </c>
      <c r="E40" s="270">
        <f>+K36+K37+K38+K39</f>
        <v>0</v>
      </c>
      <c r="F40" s="270"/>
      <c r="G40" s="270"/>
      <c r="H40" s="110" t="s">
        <v>73</v>
      </c>
      <c r="I40" s="270"/>
      <c r="J40" s="270"/>
      <c r="K40" s="110" t="s">
        <v>75</v>
      </c>
      <c r="L40" s="270">
        <f>IF(E40="","",E40+I40)</f>
        <v>0</v>
      </c>
      <c r="M40" s="271"/>
    </row>
    <row r="41" spans="2:13" s="9" customFormat="1" ht="9" customHeight="1" thickBot="1">
      <c r="D41" s="7"/>
      <c r="E41" s="7"/>
      <c r="F41" s="7"/>
      <c r="G41" s="7"/>
      <c r="H41" s="7"/>
      <c r="I41" s="7"/>
      <c r="J41" s="7"/>
      <c r="K41" s="7"/>
      <c r="L41" s="7"/>
    </row>
    <row r="42" spans="2:13" ht="15" customHeight="1" thickBot="1">
      <c r="B42" s="166" t="s">
        <v>46</v>
      </c>
      <c r="C42" s="167"/>
      <c r="D42" s="68" t="s">
        <v>7</v>
      </c>
      <c r="E42" s="247" t="s">
        <v>29</v>
      </c>
      <c r="F42" s="248"/>
      <c r="G42" s="248"/>
      <c r="H42" s="248"/>
      <c r="I42" s="248"/>
      <c r="J42" s="248"/>
      <c r="K42" s="248"/>
      <c r="L42" s="249"/>
      <c r="M42" s="105" t="s">
        <v>14</v>
      </c>
    </row>
    <row r="43" spans="2:13" ht="25.5" customHeight="1">
      <c r="B43" s="168"/>
      <c r="C43" s="169"/>
      <c r="D43" s="28"/>
      <c r="E43" s="250"/>
      <c r="F43" s="251"/>
      <c r="G43" s="251"/>
      <c r="H43" s="251"/>
      <c r="I43" s="251"/>
      <c r="J43" s="251"/>
      <c r="K43" s="251"/>
      <c r="L43" s="252"/>
      <c r="M43" s="131"/>
    </row>
    <row r="44" spans="2:13" ht="25.5" customHeight="1">
      <c r="B44" s="168"/>
      <c r="C44" s="169"/>
      <c r="D44" s="29"/>
      <c r="E44" s="159"/>
      <c r="F44" s="160"/>
      <c r="G44" s="160"/>
      <c r="H44" s="160"/>
      <c r="I44" s="160"/>
      <c r="J44" s="160"/>
      <c r="K44" s="160"/>
      <c r="L44" s="161"/>
      <c r="M44" s="125"/>
    </row>
    <row r="45" spans="2:13" ht="25.5" customHeight="1">
      <c r="B45" s="168"/>
      <c r="C45" s="169"/>
      <c r="D45" s="29"/>
      <c r="E45" s="159"/>
      <c r="F45" s="160"/>
      <c r="G45" s="160"/>
      <c r="H45" s="160"/>
      <c r="I45" s="160"/>
      <c r="J45" s="160"/>
      <c r="K45" s="160"/>
      <c r="L45" s="161"/>
      <c r="M45" s="125"/>
    </row>
    <row r="46" spans="2:13" ht="25.5" customHeight="1">
      <c r="B46" s="168"/>
      <c r="C46" s="169"/>
      <c r="D46" s="29"/>
      <c r="E46" s="159"/>
      <c r="F46" s="160"/>
      <c r="G46" s="160"/>
      <c r="H46" s="160"/>
      <c r="I46" s="160"/>
      <c r="J46" s="160"/>
      <c r="K46" s="160"/>
      <c r="L46" s="161"/>
      <c r="M46" s="125"/>
    </row>
    <row r="47" spans="2:13" ht="25.5" customHeight="1" thickBot="1">
      <c r="B47" s="168"/>
      <c r="C47" s="169"/>
      <c r="D47" s="44"/>
      <c r="E47" s="159"/>
      <c r="F47" s="160"/>
      <c r="G47" s="160"/>
      <c r="H47" s="160"/>
      <c r="I47" s="160"/>
      <c r="J47" s="160"/>
      <c r="K47" s="160"/>
      <c r="L47" s="161"/>
      <c r="M47" s="125"/>
    </row>
    <row r="48" spans="2:13" s="8" customFormat="1" ht="24.75" customHeight="1" thickBot="1">
      <c r="B48" s="170"/>
      <c r="C48" s="171"/>
      <c r="D48" s="109" t="s">
        <v>14</v>
      </c>
      <c r="E48" s="270">
        <f>+M43+M44+M45+M46+M47</f>
        <v>0</v>
      </c>
      <c r="F48" s="270"/>
      <c r="G48" s="270"/>
      <c r="H48" s="110" t="s">
        <v>73</v>
      </c>
      <c r="I48" s="270"/>
      <c r="J48" s="270"/>
      <c r="K48" s="110" t="s">
        <v>76</v>
      </c>
      <c r="L48" s="270">
        <f>IF(E48="","",E48+I48)</f>
        <v>0</v>
      </c>
      <c r="M48" s="271"/>
    </row>
    <row r="49" spans="2:13" ht="9" customHeight="1" thickBot="1"/>
    <row r="50" spans="2:13" ht="17.25" customHeight="1">
      <c r="B50" s="222" t="s">
        <v>32</v>
      </c>
      <c r="C50" s="223"/>
      <c r="D50" s="228"/>
      <c r="E50" s="229"/>
      <c r="F50" s="229"/>
      <c r="G50" s="229"/>
      <c r="H50" s="229"/>
      <c r="I50" s="230"/>
      <c r="J50" s="231" t="s">
        <v>78</v>
      </c>
      <c r="K50" s="311">
        <f>+L48+L40+L33</f>
        <v>0</v>
      </c>
      <c r="L50" s="312"/>
      <c r="M50" s="313"/>
    </row>
    <row r="51" spans="2:13" ht="17.25" customHeight="1">
      <c r="B51" s="224"/>
      <c r="C51" s="225"/>
      <c r="D51" s="272"/>
      <c r="E51" s="273"/>
      <c r="F51" s="273"/>
      <c r="G51" s="273"/>
      <c r="H51" s="273"/>
      <c r="I51" s="274"/>
      <c r="J51" s="232"/>
      <c r="K51" s="314"/>
      <c r="L51" s="314"/>
      <c r="M51" s="315"/>
    </row>
    <row r="52" spans="2:13" ht="17.25" customHeight="1">
      <c r="B52" s="224"/>
      <c r="C52" s="225"/>
      <c r="D52" s="272"/>
      <c r="E52" s="273"/>
      <c r="F52" s="273"/>
      <c r="G52" s="273"/>
      <c r="H52" s="273"/>
      <c r="I52" s="274"/>
      <c r="J52" s="279" t="s">
        <v>33</v>
      </c>
      <c r="K52" s="314"/>
      <c r="L52" s="314"/>
      <c r="M52" s="315"/>
    </row>
    <row r="53" spans="2:13" ht="17.25" customHeight="1">
      <c r="B53" s="224"/>
      <c r="C53" s="225"/>
      <c r="D53" s="272"/>
      <c r="E53" s="273"/>
      <c r="F53" s="273"/>
      <c r="G53" s="273"/>
      <c r="H53" s="273"/>
      <c r="I53" s="274"/>
      <c r="J53" s="310"/>
      <c r="K53" s="314"/>
      <c r="L53" s="314"/>
      <c r="M53" s="315"/>
    </row>
    <row r="54" spans="2:13" ht="17.25" customHeight="1">
      <c r="B54" s="224"/>
      <c r="C54" s="225"/>
      <c r="D54" s="272"/>
      <c r="E54" s="273"/>
      <c r="F54" s="273"/>
      <c r="G54" s="273"/>
      <c r="H54" s="273"/>
      <c r="I54" s="274"/>
      <c r="J54" s="279" t="s">
        <v>34</v>
      </c>
      <c r="K54" s="316">
        <f>IFERROR(K50-K52,"")</f>
        <v>0</v>
      </c>
      <c r="L54" s="314"/>
      <c r="M54" s="315"/>
    </row>
    <row r="55" spans="2:13" ht="17.25" customHeight="1" thickBot="1">
      <c r="B55" s="226"/>
      <c r="C55" s="227"/>
      <c r="D55" s="241"/>
      <c r="E55" s="242"/>
      <c r="F55" s="242"/>
      <c r="G55" s="242"/>
      <c r="H55" s="242"/>
      <c r="I55" s="243"/>
      <c r="J55" s="280"/>
      <c r="K55" s="317"/>
      <c r="L55" s="317"/>
      <c r="M55" s="318"/>
    </row>
    <row r="56" spans="2:13" ht="9" customHeight="1" thickBot="1"/>
    <row r="57" spans="2:13" ht="17.25" customHeight="1">
      <c r="B57" s="297" t="s">
        <v>88</v>
      </c>
      <c r="C57" s="298"/>
      <c r="D57" s="216" t="s">
        <v>35</v>
      </c>
      <c r="E57" s="217"/>
      <c r="F57" s="217" t="s">
        <v>36</v>
      </c>
      <c r="G57" s="217"/>
      <c r="H57" s="217" t="s">
        <v>37</v>
      </c>
      <c r="I57" s="218"/>
      <c r="J57" s="219" t="s">
        <v>89</v>
      </c>
      <c r="K57" s="220"/>
      <c r="L57" s="220"/>
      <c r="M57" s="221"/>
    </row>
    <row r="58" spans="2:13" ht="31.5" customHeight="1">
      <c r="B58" s="299"/>
      <c r="C58" s="300"/>
      <c r="D58" s="55" t="s">
        <v>44</v>
      </c>
      <c r="E58" s="57"/>
      <c r="F58" s="56" t="s">
        <v>44</v>
      </c>
      <c r="G58" s="57"/>
      <c r="H58" s="56" t="s">
        <v>44</v>
      </c>
      <c r="I58" s="57"/>
      <c r="J58" s="304" t="s">
        <v>68</v>
      </c>
      <c r="K58" s="305"/>
      <c r="L58" s="306" t="s">
        <v>90</v>
      </c>
      <c r="M58" s="307"/>
    </row>
    <row r="59" spans="2:13" s="49" customFormat="1" ht="31.5" customHeight="1" thickBot="1">
      <c r="B59" s="301" t="s">
        <v>38</v>
      </c>
      <c r="C59" s="302"/>
      <c r="D59" s="302"/>
      <c r="E59" s="303"/>
      <c r="F59" s="275" t="s">
        <v>91</v>
      </c>
      <c r="G59" s="276"/>
      <c r="H59" s="277"/>
      <c r="I59" s="111" t="s">
        <v>85</v>
      </c>
      <c r="J59" s="112"/>
      <c r="K59" s="113"/>
      <c r="L59" s="114" t="s">
        <v>86</v>
      </c>
      <c r="M59" s="115"/>
    </row>
  </sheetData>
  <mergeCells count="84">
    <mergeCell ref="B2:C2"/>
    <mergeCell ref="D2:L3"/>
    <mergeCell ref="M2:M8"/>
    <mergeCell ref="B4:C4"/>
    <mergeCell ref="E4:H4"/>
    <mergeCell ref="D6:F6"/>
    <mergeCell ref="G6:I6"/>
    <mergeCell ref="J6:L6"/>
    <mergeCell ref="B8:C8"/>
    <mergeCell ref="B35:C40"/>
    <mergeCell ref="H35:I35"/>
    <mergeCell ref="L35:M35"/>
    <mergeCell ref="H36:I36"/>
    <mergeCell ref="H37:I37"/>
    <mergeCell ref="H38:I38"/>
    <mergeCell ref="H39:I39"/>
    <mergeCell ref="L40:M40"/>
    <mergeCell ref="B50:C55"/>
    <mergeCell ref="B42:C48"/>
    <mergeCell ref="E43:L43"/>
    <mergeCell ref="E44:L44"/>
    <mergeCell ref="E45:L45"/>
    <mergeCell ref="E46:L46"/>
    <mergeCell ref="D53:I53"/>
    <mergeCell ref="E42:L42"/>
    <mergeCell ref="E47:L47"/>
    <mergeCell ref="E48:G48"/>
    <mergeCell ref="I48:J48"/>
    <mergeCell ref="B57:C58"/>
    <mergeCell ref="B59:C59"/>
    <mergeCell ref="D59:E59"/>
    <mergeCell ref="J58:K58"/>
    <mergeCell ref="L58:M58"/>
    <mergeCell ref="D57:E57"/>
    <mergeCell ref="F57:G57"/>
    <mergeCell ref="H57:I57"/>
    <mergeCell ref="J57:M57"/>
    <mergeCell ref="F59:H59"/>
    <mergeCell ref="E40:G40"/>
    <mergeCell ref="I40:J40"/>
    <mergeCell ref="D19:E19"/>
    <mergeCell ref="H17:J17"/>
    <mergeCell ref="L17:M17"/>
    <mergeCell ref="L33:M33"/>
    <mergeCell ref="D54:I54"/>
    <mergeCell ref="J54:J55"/>
    <mergeCell ref="K54:M55"/>
    <mergeCell ref="D55:I55"/>
    <mergeCell ref="L48:M48"/>
    <mergeCell ref="D50:I50"/>
    <mergeCell ref="J50:J51"/>
    <mergeCell ref="K50:M51"/>
    <mergeCell ref="D51:I51"/>
    <mergeCell ref="D52:I52"/>
    <mergeCell ref="J52:J53"/>
    <mergeCell ref="K52:M53"/>
    <mergeCell ref="B10:C19"/>
    <mergeCell ref="D10:D12"/>
    <mergeCell ref="E10:E11"/>
    <mergeCell ref="G10:I10"/>
    <mergeCell ref="K10:M10"/>
    <mergeCell ref="G11:I11"/>
    <mergeCell ref="D13:E14"/>
    <mergeCell ref="D15:E17"/>
    <mergeCell ref="F16:F17"/>
    <mergeCell ref="H16:M16"/>
    <mergeCell ref="F15:G15"/>
    <mergeCell ref="K15:M15"/>
    <mergeCell ref="F19:H19"/>
    <mergeCell ref="I19:L19"/>
    <mergeCell ref="B21:B33"/>
    <mergeCell ref="C21:C27"/>
    <mergeCell ref="C28:C32"/>
    <mergeCell ref="E33:G33"/>
    <mergeCell ref="I33:J33"/>
    <mergeCell ref="K12:M12"/>
    <mergeCell ref="G12:I12"/>
    <mergeCell ref="D18:E18"/>
    <mergeCell ref="G13:I13"/>
    <mergeCell ref="K13:M13"/>
    <mergeCell ref="K14:M14"/>
    <mergeCell ref="G18:I18"/>
    <mergeCell ref="J18:M18"/>
    <mergeCell ref="G14:I14"/>
  </mergeCells>
  <phoneticPr fontId="1"/>
  <dataValidations disablePrompts="1" count="2">
    <dataValidation type="list" allowBlank="1" showInputMessage="1" showErrorMessage="1" sqref="K22:K27">
      <formula1>"窓側,通路側"</formula1>
    </dataValidation>
    <dataValidation type="list" allowBlank="1" showInputMessage="1" showErrorMessage="1" sqref="G29:G32">
      <formula1>"片道,往復"</formula1>
    </dataValidation>
  </dataValidations>
  <hyperlinks>
    <hyperlink ref="J4" r:id="rId1"/>
  </hyperlinks>
  <printOptions horizontalCentered="1" verticalCentered="1"/>
  <pageMargins left="3.937007874015748E-2" right="3.937007874015748E-2" top="0" bottom="0" header="0.31496062992125984" footer="0.31496062992125984"/>
  <pageSetup paperSize="9" scale="7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12</xdr:col>
                    <xdr:colOff>66675</xdr:colOff>
                    <xdr:row>10</xdr:row>
                    <xdr:rowOff>95250</xdr:rowOff>
                  </from>
                  <to>
                    <xdr:col>12</xdr:col>
                    <xdr:colOff>314325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504825</xdr:colOff>
                    <xdr:row>10</xdr:row>
                    <xdr:rowOff>95250</xdr:rowOff>
                  </from>
                  <to>
                    <xdr:col>12</xdr:col>
                    <xdr:colOff>752475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38100</xdr:rowOff>
                  </from>
                  <to>
                    <xdr:col>5</xdr:col>
                    <xdr:colOff>257175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7</xdr:col>
                    <xdr:colOff>19050</xdr:colOff>
                    <xdr:row>14</xdr:row>
                    <xdr:rowOff>28575</xdr:rowOff>
                  </from>
                  <to>
                    <xdr:col>7</xdr:col>
                    <xdr:colOff>266700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28575</xdr:rowOff>
                  </from>
                  <to>
                    <xdr:col>5</xdr:col>
                    <xdr:colOff>409575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12</xdr:col>
                    <xdr:colOff>85725</xdr:colOff>
                    <xdr:row>18</xdr:row>
                    <xdr:rowOff>19050</xdr:rowOff>
                  </from>
                  <to>
                    <xdr:col>12</xdr:col>
                    <xdr:colOff>333375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38100</xdr:rowOff>
                  </from>
                  <to>
                    <xdr:col>5</xdr:col>
                    <xdr:colOff>257175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7</xdr:col>
                    <xdr:colOff>952500</xdr:colOff>
                    <xdr:row>14</xdr:row>
                    <xdr:rowOff>47625</xdr:rowOff>
                  </from>
                  <to>
                    <xdr:col>8</xdr:col>
                    <xdr:colOff>238125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8</xdr:col>
                    <xdr:colOff>876300</xdr:colOff>
                    <xdr:row>14</xdr:row>
                    <xdr:rowOff>28575</xdr:rowOff>
                  </from>
                  <to>
                    <xdr:col>9</xdr:col>
                    <xdr:colOff>161925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8</xdr:col>
                    <xdr:colOff>38100</xdr:colOff>
                    <xdr:row>18</xdr:row>
                    <xdr:rowOff>38100</xdr:rowOff>
                  </from>
                  <to>
                    <xdr:col>8</xdr:col>
                    <xdr:colOff>285750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5</xdr:col>
                    <xdr:colOff>257175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38100</xdr:rowOff>
                  </from>
                  <to>
                    <xdr:col>6</xdr:col>
                    <xdr:colOff>257175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海外</vt:lpstr>
      <vt:lpstr>海外 (計算式あり)</vt:lpstr>
      <vt:lpstr>国内</vt:lpstr>
      <vt:lpstr>国内 (計算式あり)</vt:lpstr>
      <vt:lpstr>海外!Print_Area</vt:lpstr>
      <vt:lpstr>'海外 (計算式あり)'!Print_Area</vt:lpstr>
      <vt:lpstr>国内!Print_Area</vt:lpstr>
      <vt:lpstr>'国内 (計算式あり)'!Print_Area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2020-03-18T01:50:09Z</cp:lastPrinted>
  <dcterms:created xsi:type="dcterms:W3CDTF">2020-03-13T00:01:20Z</dcterms:created>
  <dcterms:modified xsi:type="dcterms:W3CDTF">2020-03-26T04:53:26Z</dcterms:modified>
</cp:coreProperties>
</file>